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116" i="1" l="1"/>
  <c r="O92" i="1"/>
  <c r="M44" i="1"/>
  <c r="K119" i="1" l="1"/>
  <c r="K115" i="1"/>
  <c r="H48" i="1"/>
  <c r="M45" i="1"/>
  <c r="M46" i="1"/>
  <c r="N6" i="1" l="1"/>
  <c r="K126" i="1" l="1"/>
  <c r="M6" i="1" l="1"/>
  <c r="M18" i="1"/>
  <c r="M19" i="1"/>
  <c r="M20" i="1"/>
  <c r="M21" i="1"/>
  <c r="M22" i="1"/>
  <c r="M23" i="1"/>
  <c r="M24" i="1"/>
  <c r="M25" i="1"/>
  <c r="M26" i="1"/>
  <c r="M27" i="1"/>
  <c r="M28" i="1"/>
  <c r="M29" i="1"/>
  <c r="M31" i="1"/>
  <c r="K32" i="1"/>
  <c r="K48" i="1" s="1"/>
  <c r="M48" i="1" s="1"/>
  <c r="M34" i="1"/>
  <c r="M35" i="1"/>
  <c r="M36" i="1"/>
  <c r="M38" i="1"/>
  <c r="M39" i="1"/>
  <c r="M40" i="1"/>
  <c r="M41" i="1"/>
  <c r="M43" i="1"/>
  <c r="M47" i="1"/>
  <c r="N92" i="1"/>
  <c r="N93" i="1"/>
  <c r="N94" i="1"/>
  <c r="N95" i="1"/>
  <c r="G96" i="1"/>
  <c r="H96" i="1"/>
  <c r="N96" i="1"/>
  <c r="G97" i="1"/>
  <c r="H97" i="1"/>
  <c r="N97" i="1"/>
  <c r="G98" i="1"/>
  <c r="H98" i="1"/>
  <c r="N98" i="1"/>
  <c r="N99" i="1"/>
  <c r="G100" i="1"/>
  <c r="H100" i="1"/>
  <c r="N100" i="1"/>
  <c r="G101" i="1"/>
  <c r="H101" i="1"/>
  <c r="N101" i="1"/>
  <c r="N102" i="1"/>
  <c r="N103" i="1"/>
  <c r="G104" i="1"/>
  <c r="H104" i="1"/>
  <c r="N104" i="1"/>
  <c r="G105" i="1"/>
  <c r="H105" i="1"/>
  <c r="N105" i="1"/>
  <c r="N106" i="1"/>
  <c r="N107" i="1"/>
  <c r="N108" i="1"/>
  <c r="N109" i="1"/>
  <c r="N110" i="1"/>
  <c r="K117" i="1"/>
  <c r="K118" i="1"/>
  <c r="K120" i="1"/>
  <c r="K121" i="1"/>
  <c r="K122" i="1"/>
  <c r="K123" i="1"/>
  <c r="K124" i="1"/>
  <c r="K125" i="1"/>
  <c r="K127" i="1"/>
  <c r="K128" i="1"/>
  <c r="K129" i="1"/>
  <c r="K130" i="1"/>
  <c r="K131" i="1"/>
  <c r="K132" i="1"/>
  <c r="K133" i="1"/>
  <c r="K134" i="1"/>
  <c r="K135" i="1"/>
  <c r="M32" i="1" l="1"/>
  <c r="O99" i="1"/>
  <c r="O100" i="1"/>
  <c r="O101" i="1"/>
  <c r="O102" i="1"/>
  <c r="O103" i="1"/>
  <c r="O104" i="1"/>
  <c r="O105" i="1"/>
  <c r="O106" i="1"/>
  <c r="O107" i="1"/>
  <c r="O108" i="1"/>
  <c r="O109" i="1"/>
  <c r="O110" i="1"/>
  <c r="O98" i="1"/>
  <c r="O93" i="1" l="1"/>
  <c r="O94" i="1"/>
  <c r="O95" i="1"/>
  <c r="O96" i="1"/>
  <c r="O97" i="1"/>
</calcChain>
</file>

<file path=xl/sharedStrings.xml><?xml version="1.0" encoding="utf-8"?>
<sst xmlns="http://schemas.openxmlformats.org/spreadsheetml/2006/main" count="277" uniqueCount="140">
  <si>
    <t>Всего</t>
  </si>
  <si>
    <t>кол-во проб</t>
  </si>
  <si>
    <t>Кол-во исследований</t>
  </si>
  <si>
    <t>Положительные исследования</t>
  </si>
  <si>
    <t>% положит к пробам</t>
  </si>
  <si>
    <t>% положит к исследован</t>
  </si>
  <si>
    <t>Положительные пробы</t>
  </si>
  <si>
    <t>Продукция</t>
  </si>
  <si>
    <t>Показатель</t>
  </si>
  <si>
    <t>Исследовано проб</t>
  </si>
  <si>
    <t>Кол-во положительных исследований</t>
  </si>
  <si>
    <t>% обнаружений к поступившим пробам</t>
  </si>
  <si>
    <t>Молочные продукты</t>
  </si>
  <si>
    <t>Молоко</t>
  </si>
  <si>
    <t>Яйцо</t>
  </si>
  <si>
    <t>ИТОГО</t>
  </si>
  <si>
    <t>Токсичные элементы</t>
  </si>
  <si>
    <t>Корма</t>
  </si>
  <si>
    <t>Ртуть</t>
  </si>
  <si>
    <t>Мясная продукция</t>
  </si>
  <si>
    <t>Фальсификация молочных продуктов</t>
  </si>
  <si>
    <t>Стерины</t>
  </si>
  <si>
    <t>ВСЕГО</t>
  </si>
  <si>
    <t>Показатели</t>
  </si>
  <si>
    <t>Количество</t>
  </si>
  <si>
    <t>ВСЕГО:</t>
  </si>
  <si>
    <t>Анализ положительных в разрезе объектов испытаний</t>
  </si>
  <si>
    <t>Виды продукции</t>
  </si>
  <si>
    <t>Кол-во проб</t>
  </si>
  <si>
    <t>% положительных</t>
  </si>
  <si>
    <t>к пробам</t>
  </si>
  <si>
    <t>к исследованиям</t>
  </si>
  <si>
    <t>Расшифровка</t>
  </si>
  <si>
    <t>Мясо говядина</t>
  </si>
  <si>
    <t>Мясо свинина</t>
  </si>
  <si>
    <t>Мясо птицы</t>
  </si>
  <si>
    <t>Мясо баранина</t>
  </si>
  <si>
    <t>Мясо конина</t>
  </si>
  <si>
    <t>Мясо кролика</t>
  </si>
  <si>
    <t>_</t>
  </si>
  <si>
    <t>Рыба, рыбопродукция, аквакультура РФ</t>
  </si>
  <si>
    <t>Рыба естественных водоемов</t>
  </si>
  <si>
    <t>Рыба импорт</t>
  </si>
  <si>
    <t>Нерыбные объекты промысла импорт</t>
  </si>
  <si>
    <t>Нерыбные объекты промысла аквакультура</t>
  </si>
  <si>
    <t>Нерыбныеи объекты промысла естественные</t>
  </si>
  <si>
    <t>Ртуть - 1</t>
  </si>
  <si>
    <t>Мёд</t>
  </si>
  <si>
    <t>Анализ по обнаружениям в пищевых продуктах и кормах в разрезе субъектов</t>
  </si>
  <si>
    <t>% обнаружений</t>
  </si>
  <si>
    <t>Субъект, где обнаружен показатель</t>
  </si>
  <si>
    <t>Кол-во положительных проб</t>
  </si>
  <si>
    <t>Краснодарский край - 1</t>
  </si>
  <si>
    <t>Рыба (импорт)</t>
  </si>
  <si>
    <t>Анализ выполнения Плана проведения испытаний (исследований) по качеству и безопасности подконтрольных государственному ветеринарному  контролю (надзору) товаров на территории Российской Федерации</t>
  </si>
  <si>
    <t>Гистолоия</t>
  </si>
  <si>
    <t>Хинолоны</t>
  </si>
  <si>
    <t>Молочная продукция</t>
  </si>
  <si>
    <t>Сульфаниламиды</t>
  </si>
  <si>
    <t>ЖКС</t>
  </si>
  <si>
    <t>Сорбиновая кислота</t>
  </si>
  <si>
    <t>Кокцидиостатики</t>
  </si>
  <si>
    <t>Республика Крым - 1</t>
  </si>
  <si>
    <t>Остатки ветпрепаратов:</t>
  </si>
  <si>
    <t>Тетрациклиновая группа</t>
  </si>
  <si>
    <t>Жирно-кислотный состав</t>
  </si>
  <si>
    <t>Бензойная кислота</t>
  </si>
  <si>
    <t>Фальсификация мясных продуктов:</t>
  </si>
  <si>
    <t>Гистологическая идентификация состава</t>
  </si>
  <si>
    <t>Микробиологические показатели:</t>
  </si>
  <si>
    <t>Листерия</t>
  </si>
  <si>
    <t>Сальмонелла</t>
  </si>
  <si>
    <t>Остатки лекарственных средств</t>
  </si>
  <si>
    <t>Сулфаниламиды</t>
  </si>
  <si>
    <t>Фальсификация мясной продукции</t>
  </si>
  <si>
    <t>Молочна продукция</t>
  </si>
  <si>
    <t>Хинолоны - 2</t>
  </si>
  <si>
    <t>Афлатоксин В1 - 1
Сальмонелла-1</t>
  </si>
  <si>
    <t>Листерия-1</t>
  </si>
  <si>
    <t>Листерия-2, Сальмонелла-2</t>
  </si>
  <si>
    <t>Ртуть-1</t>
  </si>
  <si>
    <t>Хинолоны - 1</t>
  </si>
  <si>
    <t>Микотоксины</t>
  </si>
  <si>
    <t>Афлатоксин В1</t>
  </si>
  <si>
    <t>Антигельминтики</t>
  </si>
  <si>
    <t>Амфениколы</t>
  </si>
  <si>
    <t>Пенициллиновая группа</t>
  </si>
  <si>
    <t>Республика Адыгея - 1</t>
  </si>
  <si>
    <t>Краснодарский край - 1
Республика Адыгея - 1</t>
  </si>
  <si>
    <t>Макролиды</t>
  </si>
  <si>
    <t>ДНК курицы</t>
  </si>
  <si>
    <t>Краснодарский край - 3
Республика Крым - 1</t>
  </si>
  <si>
    <t>Краснодарский край - 1
Республика Крым - 2</t>
  </si>
  <si>
    <t>Микробиологические показатели</t>
  </si>
  <si>
    <t>Оксиметилфурфурол - 1</t>
  </si>
  <si>
    <t>Мясо птица</t>
  </si>
  <si>
    <t>Мясо говядины</t>
  </si>
  <si>
    <t>Краснодарский край - 1
г. Севастополь - 1
Республика Крым - 1</t>
  </si>
  <si>
    <t>Кадмий</t>
  </si>
  <si>
    <t>Кадмий - 1</t>
  </si>
  <si>
    <t>Мясо свинины</t>
  </si>
  <si>
    <t>Листерия-2</t>
  </si>
  <si>
    <t>Кокцидиостатики -4</t>
  </si>
  <si>
    <t>Краснодарский край - 2</t>
  </si>
  <si>
    <t>Республика Крым - 3
Краснодарский край - 5
г. Севастополь - 1
Республика Адыгея - 1</t>
  </si>
  <si>
    <t>Краснодарский край - 15
Республика Крым - 10
Республика Адыгея -1</t>
  </si>
  <si>
    <t>2022 (январь-сентябрь)</t>
  </si>
  <si>
    <t>2023 (январь-сентябрь)</t>
  </si>
  <si>
    <t>За отчетный период 2023 поступило 1546 проб, проведено 6352 исследования, положительных выявлений – 99, положительных проб - 84.</t>
  </si>
  <si>
    <t>За отчетный период 2022 г поступило 2169 проб, проведено 9276 исследований, положительных выявлений - 113, положительных проб - 92.</t>
  </si>
  <si>
    <t>Сводная таблица по обнаружениям: 9 месяца 2023</t>
  </si>
  <si>
    <t>Структура положительных выявлений за 9 мес. 2022-2023 гг</t>
  </si>
  <si>
    <t>9 месяца 2022 г.</t>
  </si>
  <si>
    <t>9 месяца 2023 г.</t>
  </si>
  <si>
    <t>35 (31%)</t>
  </si>
  <si>
    <t>44 (39%)</t>
  </si>
  <si>
    <t>2 (1,8%)</t>
  </si>
  <si>
    <t>1(0,8%)</t>
  </si>
  <si>
    <t>21 (18,6%)</t>
  </si>
  <si>
    <t>9 (8%)</t>
  </si>
  <si>
    <t>Безопасность меда</t>
  </si>
  <si>
    <t>1 (0,8%)</t>
  </si>
  <si>
    <t>Оксиметилфурфурол</t>
  </si>
  <si>
    <t>27 (27,27%)</t>
  </si>
  <si>
    <t>43 (43,43%)</t>
  </si>
  <si>
    <t>23 (23,23%)</t>
  </si>
  <si>
    <t>1 (1,01 %)</t>
  </si>
  <si>
    <t>5 (5,05%)</t>
  </si>
  <si>
    <t>январь-сентябрь 2022</t>
  </si>
  <si>
    <t>январь-сентябрь 2023</t>
  </si>
  <si>
    <t>Кокцидиостатики - 7, 
Хинолоны - 2,
Листерия - 2</t>
  </si>
  <si>
    <t>Тетрациклиновая группа-2, Хинолоны-11, Кокцидиостатики - 1,
Сульфаниламиды - 1,
Гистологическая идентификация состава - 21</t>
  </si>
  <si>
    <t>Тетрациклиновая группа - 2, 
Пенициллиновая группа - 1, 
Сульфаниламиды - 2,
Стерины - 26,
Бензойная кислота-2, Сорбиновая кислота-5 ЖКС - 11</t>
  </si>
  <si>
    <t>Хинолоны - 4</t>
  </si>
  <si>
    <t>Тетрациклиновая группа - 1,
Кокцидиостатики - 7
Листерия - 1</t>
  </si>
  <si>
    <t>Хинолоны-3,
Антигельминтики - 3,
Кокцидиостатики - 3
Гистология - 22
ДНК курицы - 1
Листерия - 1</t>
  </si>
  <si>
    <t>Амфениколы - 2, 
Макролиды - 1,
Пенициллиновая группа - 1,
Сульфаниламиды-1, 
ЖКС-10, Сорбиновая кислота-7, Стерины-26</t>
  </si>
  <si>
    <t>Краснодарский край - 6
Республика Крым - 1</t>
  </si>
  <si>
    <t>Краснодарский край - 11
Республика Крым - 9
г. Севастополь - 1
Республика Адыгея - 1</t>
  </si>
  <si>
    <t>Республика Крым - 3
Краснодарский край - 3
г. Севастополь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</si>
</sst>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b/>
      <sz val="14"/>
      <name val="Calibri"/>
      <family val="2"/>
      <charset val="204"/>
      <scheme val="minor"/>
    </font>
    <font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 wrapText="1"/>
    </xf>
    <xf numFmtId="0" fontId="6" fillId="0" borderId="0" xfId="0" applyFont="1"/>
    <xf numFmtId="0" fontId="6" fillId="0" borderId="0" xfId="0" applyFont="1" applyAlignment="1"/>
    <xf numFmtId="0" fontId="7" fillId="0" borderId="0" xfId="0" applyFont="1"/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/>
    <xf numFmtId="0" fontId="3" fillId="0" borderId="0" xfId="0" applyFont="1" applyBorder="1"/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justify" wrapText="1"/>
    </xf>
    <xf numFmtId="0" fontId="4" fillId="0" borderId="3" xfId="0" applyFont="1" applyBorder="1" applyAlignment="1">
      <alignment horizontal="center" vertical="justify" wrapText="1"/>
    </xf>
    <xf numFmtId="0" fontId="4" fillId="0" borderId="4" xfId="0" applyFont="1" applyBorder="1" applyAlignment="1">
      <alignment horizontal="center" vertical="justify" wrapText="1"/>
    </xf>
    <xf numFmtId="0" fontId="4" fillId="0" borderId="2" xfId="0" applyNumberFormat="1" applyFont="1" applyBorder="1" applyAlignment="1">
      <alignment horizontal="center" vertical="justify" wrapText="1"/>
    </xf>
    <xf numFmtId="0" fontId="4" fillId="0" borderId="4" xfId="0" applyNumberFormat="1" applyFont="1" applyBorder="1" applyAlignment="1">
      <alignment horizontal="center" vertical="justify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4" fillId="0" borderId="8" xfId="0" applyFont="1" applyBorder="1" applyAlignment="1">
      <alignment horizontal="center" vertical="justify" wrapText="1"/>
    </xf>
    <xf numFmtId="0" fontId="4" fillId="0" borderId="9" xfId="0" applyFont="1" applyBorder="1" applyAlignment="1">
      <alignment horizontal="center" vertical="justify" wrapText="1"/>
    </xf>
    <xf numFmtId="0" fontId="4" fillId="0" borderId="12" xfId="0" applyFont="1" applyBorder="1" applyAlignment="1">
      <alignment horizontal="center" vertical="justify" wrapText="1"/>
    </xf>
    <xf numFmtId="0" fontId="4" fillId="0" borderId="13" xfId="0" applyFont="1" applyBorder="1" applyAlignment="1">
      <alignment horizontal="center" vertical="justify" wrapText="1"/>
    </xf>
    <xf numFmtId="0" fontId="4" fillId="0" borderId="10" xfId="0" applyFont="1" applyBorder="1" applyAlignment="1">
      <alignment horizontal="center" vertical="justify" wrapText="1"/>
    </xf>
    <xf numFmtId="0" fontId="4" fillId="0" borderId="11" xfId="0" applyFont="1" applyBorder="1" applyAlignment="1">
      <alignment horizontal="center" vertical="justify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justify" wrapText="1"/>
    </xf>
    <xf numFmtId="0" fontId="2" fillId="0" borderId="4" xfId="0" applyFont="1" applyBorder="1" applyAlignment="1">
      <alignment horizontal="center" vertical="justify" wrapText="1"/>
    </xf>
    <xf numFmtId="164" fontId="2" fillId="0" borderId="2" xfId="0" applyNumberFormat="1" applyFont="1" applyBorder="1" applyAlignment="1">
      <alignment horizontal="center" vertical="justify" wrapText="1"/>
    </xf>
    <xf numFmtId="164" fontId="2" fillId="0" borderId="4" xfId="0" applyNumberFormat="1" applyFont="1" applyBorder="1" applyAlignment="1">
      <alignment horizontal="center" vertical="justify" wrapText="1"/>
    </xf>
    <xf numFmtId="0" fontId="2" fillId="0" borderId="3" xfId="0" applyFont="1" applyBorder="1" applyAlignment="1">
      <alignment horizontal="center" vertical="justify" wrapText="1"/>
    </xf>
    <xf numFmtId="0" fontId="2" fillId="0" borderId="5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9"/>
  <sheetViews>
    <sheetView tabSelected="1" topLeftCell="A127" workbookViewId="0">
      <selection activeCell="D141" sqref="D141"/>
    </sheetView>
  </sheetViews>
  <sheetFormatPr defaultRowHeight="15" x14ac:dyDescent="0.25"/>
  <cols>
    <col min="2" max="2" width="13.140625" customWidth="1"/>
    <col min="3" max="3" width="9.140625" customWidth="1"/>
    <col min="5" max="5" width="8.5703125" customWidth="1"/>
    <col min="6" max="6" width="10.85546875" customWidth="1"/>
    <col min="7" max="7" width="8.140625" customWidth="1"/>
    <col min="8" max="8" width="10.28515625" customWidth="1"/>
    <col min="9" max="9" width="18.85546875" customWidth="1"/>
    <col min="13" max="13" width="8.28515625" customWidth="1"/>
    <col min="14" max="14" width="12.7109375" customWidth="1"/>
    <col min="15" max="15" width="9.7109375" customWidth="1"/>
    <col min="16" max="16" width="18.28515625" customWidth="1"/>
  </cols>
  <sheetData>
    <row r="1" spans="1:16" ht="18.7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67.5" customHeight="1" x14ac:dyDescent="0.3">
      <c r="A2" s="1"/>
      <c r="B2" s="100" t="s">
        <v>54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"/>
      <c r="P2" s="1"/>
    </row>
    <row r="3" spans="1:16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8.75" customHeight="1" x14ac:dyDescent="0.3">
      <c r="A4" s="1"/>
      <c r="B4" s="2"/>
      <c r="C4" s="60" t="s">
        <v>106</v>
      </c>
      <c r="D4" s="61"/>
      <c r="E4" s="61"/>
      <c r="F4" s="61"/>
      <c r="G4" s="61"/>
      <c r="H4" s="62"/>
      <c r="I4" s="60" t="s">
        <v>107</v>
      </c>
      <c r="J4" s="61"/>
      <c r="K4" s="61"/>
      <c r="L4" s="61"/>
      <c r="M4" s="61"/>
      <c r="N4" s="62"/>
      <c r="O4" s="1"/>
      <c r="P4" s="1"/>
    </row>
    <row r="5" spans="1:16" ht="112.5" x14ac:dyDescent="0.3">
      <c r="A5" s="1"/>
      <c r="B5" s="3"/>
      <c r="C5" s="3" t="s">
        <v>1</v>
      </c>
      <c r="D5" s="3" t="s">
        <v>2</v>
      </c>
      <c r="E5" s="3" t="s">
        <v>6</v>
      </c>
      <c r="F5" s="3" t="s">
        <v>3</v>
      </c>
      <c r="G5" s="3" t="s">
        <v>4</v>
      </c>
      <c r="H5" s="3" t="s">
        <v>5</v>
      </c>
      <c r="I5" s="3" t="s">
        <v>1</v>
      </c>
      <c r="J5" s="3" t="s">
        <v>2</v>
      </c>
      <c r="K5" s="3" t="s">
        <v>6</v>
      </c>
      <c r="L5" s="3" t="s">
        <v>3</v>
      </c>
      <c r="M5" s="3" t="s">
        <v>4</v>
      </c>
      <c r="N5" s="3" t="s">
        <v>5</v>
      </c>
      <c r="O5" s="1"/>
      <c r="P5" s="1"/>
    </row>
    <row r="6" spans="1:16" ht="18.75" x14ac:dyDescent="0.3">
      <c r="A6" s="1"/>
      <c r="B6" s="2" t="s">
        <v>0</v>
      </c>
      <c r="C6" s="2">
        <v>2169</v>
      </c>
      <c r="D6" s="2">
        <v>9276</v>
      </c>
      <c r="E6" s="2">
        <v>92</v>
      </c>
      <c r="F6" s="2">
        <v>113</v>
      </c>
      <c r="G6" s="13">
        <v>4.2</v>
      </c>
      <c r="H6" s="13">
        <v>1.2</v>
      </c>
      <c r="I6" s="2">
        <v>1546</v>
      </c>
      <c r="J6" s="2">
        <v>6352</v>
      </c>
      <c r="K6" s="2">
        <v>84</v>
      </c>
      <c r="L6" s="2">
        <v>99</v>
      </c>
      <c r="M6" s="13">
        <f>K6*100/I6</f>
        <v>5.433376455368693</v>
      </c>
      <c r="N6" s="13">
        <f>L6*100/J6</f>
        <v>1.5585642317380353</v>
      </c>
      <c r="O6" s="1"/>
      <c r="P6" s="1"/>
    </row>
    <row r="7" spans="1:16" ht="18.75" x14ac:dyDescent="0.3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"/>
      <c r="P7" s="1"/>
    </row>
    <row r="8" spans="1:16" ht="18.75" x14ac:dyDescent="0.3">
      <c r="A8" s="1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1"/>
      <c r="P8" s="1"/>
    </row>
    <row r="9" spans="1:16" ht="33.75" customHeight="1" x14ac:dyDescent="0.3">
      <c r="A9" s="1"/>
      <c r="B9" s="101" t="s">
        <v>108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"/>
      <c r="P9" s="1"/>
    </row>
    <row r="10" spans="1:16" ht="18.75" x14ac:dyDescent="0.3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"/>
      <c r="P10" s="1"/>
    </row>
    <row r="11" spans="1:16" ht="46.5" customHeight="1" x14ac:dyDescent="0.3">
      <c r="A11" s="1"/>
      <c r="B11" s="101" t="s">
        <v>109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"/>
      <c r="P11" s="1"/>
    </row>
    <row r="12" spans="1:16" ht="18.75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.75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.75" x14ac:dyDescent="0.3">
      <c r="A14" s="1"/>
      <c r="B14" s="102" t="s">
        <v>110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"/>
      <c r="P14" s="1"/>
    </row>
    <row r="15" spans="1:16" ht="18.7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9.25" customHeight="1" x14ac:dyDescent="0.3">
      <c r="A16" s="1"/>
      <c r="B16" s="104" t="s">
        <v>7</v>
      </c>
      <c r="C16" s="106"/>
      <c r="D16" s="105"/>
      <c r="E16" s="104" t="s">
        <v>8</v>
      </c>
      <c r="F16" s="106"/>
      <c r="G16" s="105"/>
      <c r="H16" s="104" t="s">
        <v>9</v>
      </c>
      <c r="I16" s="106"/>
      <c r="J16" s="105"/>
      <c r="K16" s="104" t="s">
        <v>10</v>
      </c>
      <c r="L16" s="105"/>
      <c r="M16" s="104" t="s">
        <v>11</v>
      </c>
      <c r="N16" s="105"/>
      <c r="O16" s="1"/>
      <c r="P16" s="1"/>
    </row>
    <row r="17" spans="1:16" ht="29.25" customHeight="1" x14ac:dyDescent="0.3">
      <c r="A17" s="1"/>
      <c r="B17" s="72" t="s">
        <v>72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  <c r="O17" s="1"/>
      <c r="P17" s="1"/>
    </row>
    <row r="18" spans="1:16" ht="37.5" customHeight="1" x14ac:dyDescent="0.3">
      <c r="A18" s="1"/>
      <c r="B18" s="75" t="s">
        <v>35</v>
      </c>
      <c r="C18" s="76"/>
      <c r="D18" s="77"/>
      <c r="E18" s="21" t="s">
        <v>64</v>
      </c>
      <c r="F18" s="22"/>
      <c r="G18" s="23"/>
      <c r="H18" s="21">
        <v>29</v>
      </c>
      <c r="I18" s="22"/>
      <c r="J18" s="23"/>
      <c r="K18" s="21">
        <v>1</v>
      </c>
      <c r="L18" s="23"/>
      <c r="M18" s="27">
        <f t="shared" ref="M18:M29" si="0">K18*100/H18</f>
        <v>3.4482758620689653</v>
      </c>
      <c r="N18" s="28"/>
      <c r="O18" s="1"/>
      <c r="P18" s="1"/>
    </row>
    <row r="19" spans="1:16" ht="29.25" customHeight="1" x14ac:dyDescent="0.3">
      <c r="A19" s="1"/>
      <c r="B19" s="81"/>
      <c r="C19" s="82"/>
      <c r="D19" s="83"/>
      <c r="E19" s="21" t="s">
        <v>61</v>
      </c>
      <c r="F19" s="22"/>
      <c r="G19" s="23"/>
      <c r="H19" s="21">
        <v>63</v>
      </c>
      <c r="I19" s="22"/>
      <c r="J19" s="23"/>
      <c r="K19" s="21">
        <v>7</v>
      </c>
      <c r="L19" s="23"/>
      <c r="M19" s="27">
        <f t="shared" si="0"/>
        <v>11.111111111111111</v>
      </c>
      <c r="N19" s="28"/>
      <c r="O19" s="1"/>
      <c r="P19" s="1"/>
    </row>
    <row r="20" spans="1:16" ht="29.25" customHeight="1" x14ac:dyDescent="0.3">
      <c r="A20" s="1"/>
      <c r="B20" s="75" t="s">
        <v>19</v>
      </c>
      <c r="C20" s="76"/>
      <c r="D20" s="77"/>
      <c r="E20" s="21" t="s">
        <v>56</v>
      </c>
      <c r="F20" s="22"/>
      <c r="G20" s="23"/>
      <c r="H20" s="21">
        <v>88</v>
      </c>
      <c r="I20" s="22"/>
      <c r="J20" s="23"/>
      <c r="K20" s="21">
        <v>3</v>
      </c>
      <c r="L20" s="23"/>
      <c r="M20" s="27">
        <f t="shared" si="0"/>
        <v>3.4090909090909092</v>
      </c>
      <c r="N20" s="28"/>
      <c r="O20" s="1"/>
      <c r="P20" s="1"/>
    </row>
    <row r="21" spans="1:16" ht="29.25" customHeight="1" x14ac:dyDescent="0.3">
      <c r="A21" s="1"/>
      <c r="B21" s="78"/>
      <c r="C21" s="79"/>
      <c r="D21" s="80"/>
      <c r="E21" s="21" t="s">
        <v>61</v>
      </c>
      <c r="F21" s="22"/>
      <c r="G21" s="23"/>
      <c r="H21" s="21">
        <v>71</v>
      </c>
      <c r="I21" s="22"/>
      <c r="J21" s="23"/>
      <c r="K21" s="118">
        <v>3</v>
      </c>
      <c r="L21" s="119"/>
      <c r="M21" s="27">
        <f t="shared" si="0"/>
        <v>4.225352112676056</v>
      </c>
      <c r="N21" s="28"/>
      <c r="O21" s="1"/>
      <c r="P21" s="1"/>
    </row>
    <row r="22" spans="1:16" ht="29.25" customHeight="1" x14ac:dyDescent="0.3">
      <c r="A22" s="1"/>
      <c r="B22" s="81"/>
      <c r="C22" s="82"/>
      <c r="D22" s="83"/>
      <c r="E22" s="21" t="s">
        <v>84</v>
      </c>
      <c r="F22" s="22"/>
      <c r="G22" s="23"/>
      <c r="H22" s="21">
        <v>55</v>
      </c>
      <c r="I22" s="22"/>
      <c r="J22" s="23"/>
      <c r="K22" s="21">
        <v>3</v>
      </c>
      <c r="L22" s="23"/>
      <c r="M22" s="27">
        <f t="shared" si="0"/>
        <v>5.4545454545454541</v>
      </c>
      <c r="N22" s="28"/>
      <c r="O22" s="1"/>
      <c r="P22" s="1"/>
    </row>
    <row r="23" spans="1:16" ht="29.25" customHeight="1" x14ac:dyDescent="0.3">
      <c r="A23" s="1"/>
      <c r="B23" s="75" t="s">
        <v>57</v>
      </c>
      <c r="C23" s="76"/>
      <c r="D23" s="77"/>
      <c r="E23" s="21" t="s">
        <v>85</v>
      </c>
      <c r="F23" s="22"/>
      <c r="G23" s="23"/>
      <c r="H23" s="21">
        <v>142</v>
      </c>
      <c r="I23" s="22"/>
      <c r="J23" s="23"/>
      <c r="K23" s="21">
        <v>2</v>
      </c>
      <c r="L23" s="23"/>
      <c r="M23" s="27">
        <f t="shared" si="0"/>
        <v>1.408450704225352</v>
      </c>
      <c r="N23" s="28"/>
      <c r="O23" s="1"/>
      <c r="P23" s="1"/>
    </row>
    <row r="24" spans="1:16" ht="29.25" customHeight="1" x14ac:dyDescent="0.3">
      <c r="A24" s="1"/>
      <c r="B24" s="78"/>
      <c r="C24" s="79"/>
      <c r="D24" s="80"/>
      <c r="E24" s="21" t="s">
        <v>89</v>
      </c>
      <c r="F24" s="22"/>
      <c r="G24" s="23"/>
      <c r="H24" s="21">
        <v>32</v>
      </c>
      <c r="I24" s="22"/>
      <c r="J24" s="23"/>
      <c r="K24" s="21">
        <v>1</v>
      </c>
      <c r="L24" s="23"/>
      <c r="M24" s="27">
        <f t="shared" ref="M24" si="1">K24*100/H24</f>
        <v>3.125</v>
      </c>
      <c r="N24" s="28"/>
      <c r="O24" s="1"/>
      <c r="P24" s="1"/>
    </row>
    <row r="25" spans="1:16" ht="34.5" customHeight="1" x14ac:dyDescent="0.3">
      <c r="A25" s="1"/>
      <c r="B25" s="78"/>
      <c r="C25" s="79"/>
      <c r="D25" s="80"/>
      <c r="E25" s="21" t="s">
        <v>86</v>
      </c>
      <c r="F25" s="22"/>
      <c r="G25" s="23"/>
      <c r="H25" s="21">
        <v>74</v>
      </c>
      <c r="I25" s="22"/>
      <c r="J25" s="23"/>
      <c r="K25" s="21">
        <v>1</v>
      </c>
      <c r="L25" s="23"/>
      <c r="M25" s="27">
        <f t="shared" si="0"/>
        <v>1.3513513513513513</v>
      </c>
      <c r="N25" s="28"/>
      <c r="O25" s="1"/>
      <c r="P25" s="1"/>
    </row>
    <row r="26" spans="1:16" ht="29.25" customHeight="1" x14ac:dyDescent="0.3">
      <c r="A26" s="1"/>
      <c r="B26" s="81"/>
      <c r="C26" s="82"/>
      <c r="D26" s="83"/>
      <c r="E26" s="21" t="s">
        <v>73</v>
      </c>
      <c r="F26" s="22"/>
      <c r="G26" s="23"/>
      <c r="H26" s="21">
        <v>159</v>
      </c>
      <c r="I26" s="22"/>
      <c r="J26" s="23"/>
      <c r="K26" s="21">
        <v>1</v>
      </c>
      <c r="L26" s="23"/>
      <c r="M26" s="27">
        <f t="shared" si="0"/>
        <v>0.62893081761006286</v>
      </c>
      <c r="N26" s="28"/>
      <c r="O26" s="1"/>
      <c r="P26" s="1"/>
    </row>
    <row r="27" spans="1:16" ht="29.25" customHeight="1" x14ac:dyDescent="0.3">
      <c r="A27" s="1"/>
      <c r="B27" s="21" t="s">
        <v>47</v>
      </c>
      <c r="C27" s="22"/>
      <c r="D27" s="23"/>
      <c r="E27" s="21" t="s">
        <v>56</v>
      </c>
      <c r="F27" s="22"/>
      <c r="G27" s="23"/>
      <c r="H27" s="21">
        <v>14</v>
      </c>
      <c r="I27" s="22"/>
      <c r="J27" s="23"/>
      <c r="K27" s="21">
        <v>1</v>
      </c>
      <c r="L27" s="23"/>
      <c r="M27" s="27">
        <f t="shared" si="0"/>
        <v>7.1428571428571432</v>
      </c>
      <c r="N27" s="28"/>
      <c r="O27" s="1"/>
      <c r="P27" s="1"/>
    </row>
    <row r="28" spans="1:16" ht="29.25" customHeight="1" x14ac:dyDescent="0.3">
      <c r="A28" s="1"/>
      <c r="B28" s="21" t="s">
        <v>14</v>
      </c>
      <c r="C28" s="22"/>
      <c r="D28" s="23"/>
      <c r="E28" s="21" t="s">
        <v>61</v>
      </c>
      <c r="F28" s="22"/>
      <c r="G28" s="23"/>
      <c r="H28" s="21">
        <v>37</v>
      </c>
      <c r="I28" s="22"/>
      <c r="J28" s="23"/>
      <c r="K28" s="21">
        <v>4</v>
      </c>
      <c r="L28" s="23"/>
      <c r="M28" s="27">
        <f t="shared" si="0"/>
        <v>10.810810810810811</v>
      </c>
      <c r="N28" s="28"/>
      <c r="O28" s="1"/>
      <c r="P28" s="1"/>
    </row>
    <row r="29" spans="1:16" ht="29.25" customHeight="1" x14ac:dyDescent="0.3">
      <c r="A29" s="1"/>
      <c r="B29" s="72" t="s">
        <v>15</v>
      </c>
      <c r="C29" s="73"/>
      <c r="D29" s="74"/>
      <c r="E29" s="21"/>
      <c r="F29" s="22"/>
      <c r="G29" s="23"/>
      <c r="H29" s="72">
        <v>764</v>
      </c>
      <c r="I29" s="73"/>
      <c r="J29" s="74"/>
      <c r="K29" s="72">
        <v>27</v>
      </c>
      <c r="L29" s="74"/>
      <c r="M29" s="58">
        <f t="shared" si="0"/>
        <v>3.5340314136125652</v>
      </c>
      <c r="N29" s="59"/>
      <c r="O29" s="1"/>
      <c r="P29" s="1"/>
    </row>
    <row r="30" spans="1:16" ht="18.75" x14ac:dyDescent="0.3">
      <c r="A30" s="1"/>
      <c r="B30" s="32" t="s">
        <v>16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4"/>
      <c r="O30" s="1"/>
      <c r="P30" s="1"/>
    </row>
    <row r="31" spans="1:16" ht="18.75" x14ac:dyDescent="0.3">
      <c r="A31" s="1"/>
      <c r="B31" s="24" t="s">
        <v>53</v>
      </c>
      <c r="C31" s="25"/>
      <c r="D31" s="26"/>
      <c r="E31" s="24" t="s">
        <v>18</v>
      </c>
      <c r="F31" s="25"/>
      <c r="G31" s="26"/>
      <c r="H31" s="24">
        <v>31</v>
      </c>
      <c r="I31" s="25"/>
      <c r="J31" s="26"/>
      <c r="K31" s="24">
        <v>1</v>
      </c>
      <c r="L31" s="26"/>
      <c r="M31" s="27">
        <f>K31*100/H31</f>
        <v>3.225806451612903</v>
      </c>
      <c r="N31" s="28"/>
      <c r="O31" s="1"/>
      <c r="P31" s="1"/>
    </row>
    <row r="32" spans="1:16" ht="18.75" x14ac:dyDescent="0.3">
      <c r="A32" s="1"/>
      <c r="B32" s="32" t="s">
        <v>15</v>
      </c>
      <c r="C32" s="33"/>
      <c r="D32" s="34"/>
      <c r="E32" s="32"/>
      <c r="F32" s="33"/>
      <c r="G32" s="34"/>
      <c r="H32" s="32">
        <v>31</v>
      </c>
      <c r="I32" s="33"/>
      <c r="J32" s="34"/>
      <c r="K32" s="32">
        <f>SUM(K31:K31)</f>
        <v>1</v>
      </c>
      <c r="L32" s="34"/>
      <c r="M32" s="58">
        <f>K32*100/H32</f>
        <v>3.225806451612903</v>
      </c>
      <c r="N32" s="59"/>
      <c r="O32" s="1"/>
      <c r="P32" s="1"/>
    </row>
    <row r="33" spans="1:16" ht="18.75" x14ac:dyDescent="0.3">
      <c r="A33" s="1"/>
      <c r="B33" s="32" t="s">
        <v>74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4"/>
      <c r="O33" s="1"/>
      <c r="P33" s="1"/>
    </row>
    <row r="34" spans="1:16" ht="37.5" customHeight="1" x14ac:dyDescent="0.3">
      <c r="A34" s="1"/>
      <c r="B34" s="21" t="s">
        <v>19</v>
      </c>
      <c r="C34" s="22"/>
      <c r="D34" s="23"/>
      <c r="E34" s="21" t="s">
        <v>68</v>
      </c>
      <c r="F34" s="22"/>
      <c r="G34" s="23"/>
      <c r="H34" s="24">
        <v>190</v>
      </c>
      <c r="I34" s="25"/>
      <c r="J34" s="26"/>
      <c r="K34" s="24">
        <v>22</v>
      </c>
      <c r="L34" s="26"/>
      <c r="M34" s="27">
        <f>K34*100/H34</f>
        <v>11.578947368421053</v>
      </c>
      <c r="N34" s="28"/>
      <c r="O34" s="1"/>
      <c r="P34" s="1"/>
    </row>
    <row r="35" spans="1:16" ht="37.5" customHeight="1" x14ac:dyDescent="0.3">
      <c r="A35" s="1"/>
      <c r="B35" s="21" t="s">
        <v>19</v>
      </c>
      <c r="C35" s="22"/>
      <c r="D35" s="23"/>
      <c r="E35" s="21" t="s">
        <v>90</v>
      </c>
      <c r="F35" s="22"/>
      <c r="G35" s="23"/>
      <c r="H35" s="24">
        <v>1</v>
      </c>
      <c r="I35" s="25"/>
      <c r="J35" s="26"/>
      <c r="K35" s="24">
        <v>1</v>
      </c>
      <c r="L35" s="26"/>
      <c r="M35" s="27">
        <f>K35*100/H35</f>
        <v>100</v>
      </c>
      <c r="N35" s="28"/>
      <c r="O35" s="1"/>
      <c r="P35" s="1"/>
    </row>
    <row r="36" spans="1:16" ht="37.5" customHeight="1" x14ac:dyDescent="0.3">
      <c r="A36" s="1"/>
      <c r="B36" s="72" t="s">
        <v>15</v>
      </c>
      <c r="C36" s="73"/>
      <c r="D36" s="74"/>
      <c r="E36" s="21"/>
      <c r="F36" s="22"/>
      <c r="G36" s="23"/>
      <c r="H36" s="32">
        <v>191</v>
      </c>
      <c r="I36" s="33"/>
      <c r="J36" s="34"/>
      <c r="K36" s="32">
        <v>23</v>
      </c>
      <c r="L36" s="34"/>
      <c r="M36" s="58">
        <f>K36*100/H36</f>
        <v>12.041884816753926</v>
      </c>
      <c r="N36" s="59"/>
      <c r="O36" s="1"/>
      <c r="P36" s="1"/>
    </row>
    <row r="37" spans="1:16" ht="21.75" customHeight="1" x14ac:dyDescent="0.3">
      <c r="A37" s="1"/>
      <c r="B37" s="32" t="s">
        <v>20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4"/>
      <c r="O37" s="1"/>
      <c r="P37" s="1"/>
    </row>
    <row r="38" spans="1:16" ht="21.75" customHeight="1" x14ac:dyDescent="0.3">
      <c r="A38" s="1"/>
      <c r="B38" s="63" t="s">
        <v>75</v>
      </c>
      <c r="C38" s="64"/>
      <c r="D38" s="65"/>
      <c r="E38" s="21" t="s">
        <v>21</v>
      </c>
      <c r="F38" s="22"/>
      <c r="G38" s="23"/>
      <c r="H38" s="24">
        <v>276</v>
      </c>
      <c r="I38" s="25"/>
      <c r="J38" s="26"/>
      <c r="K38" s="24">
        <v>26</v>
      </c>
      <c r="L38" s="26"/>
      <c r="M38" s="27">
        <f>K38*100/H38</f>
        <v>9.420289855072463</v>
      </c>
      <c r="N38" s="28"/>
      <c r="O38" s="1"/>
      <c r="P38" s="1"/>
    </row>
    <row r="39" spans="1:16" ht="21.75" customHeight="1" x14ac:dyDescent="0.3">
      <c r="A39" s="1"/>
      <c r="B39" s="66"/>
      <c r="C39" s="67"/>
      <c r="D39" s="68"/>
      <c r="E39" s="21" t="s">
        <v>59</v>
      </c>
      <c r="F39" s="22"/>
      <c r="G39" s="23"/>
      <c r="H39" s="24">
        <v>70</v>
      </c>
      <c r="I39" s="25"/>
      <c r="J39" s="26"/>
      <c r="K39" s="24">
        <v>10</v>
      </c>
      <c r="L39" s="26"/>
      <c r="M39" s="27">
        <f>K39*100/H39</f>
        <v>14.285714285714286</v>
      </c>
      <c r="N39" s="28"/>
      <c r="O39" s="1"/>
      <c r="P39" s="1"/>
    </row>
    <row r="40" spans="1:16" ht="21.75" customHeight="1" x14ac:dyDescent="0.3">
      <c r="A40" s="1"/>
      <c r="B40" s="69"/>
      <c r="C40" s="70"/>
      <c r="D40" s="71"/>
      <c r="E40" s="21" t="s">
        <v>60</v>
      </c>
      <c r="F40" s="22"/>
      <c r="G40" s="23"/>
      <c r="H40" s="24">
        <v>64</v>
      </c>
      <c r="I40" s="25"/>
      <c r="J40" s="26"/>
      <c r="K40" s="24">
        <v>7</v>
      </c>
      <c r="L40" s="26"/>
      <c r="M40" s="27">
        <f>K40*100/H40</f>
        <v>10.9375</v>
      </c>
      <c r="N40" s="28"/>
      <c r="O40" s="1"/>
      <c r="P40" s="1"/>
    </row>
    <row r="41" spans="1:16" ht="21.75" customHeight="1" x14ac:dyDescent="0.3">
      <c r="A41" s="1"/>
      <c r="B41" s="60" t="s">
        <v>15</v>
      </c>
      <c r="C41" s="61"/>
      <c r="D41" s="62"/>
      <c r="E41" s="21"/>
      <c r="F41" s="22"/>
      <c r="G41" s="23"/>
      <c r="H41" s="32">
        <v>410</v>
      </c>
      <c r="I41" s="33"/>
      <c r="J41" s="34"/>
      <c r="K41" s="32">
        <v>43</v>
      </c>
      <c r="L41" s="34"/>
      <c r="M41" s="58">
        <f>K41*100/H41</f>
        <v>10.487804878048781</v>
      </c>
      <c r="N41" s="59"/>
      <c r="O41" s="1"/>
      <c r="P41" s="1"/>
    </row>
    <row r="42" spans="1:16" ht="21.75" customHeight="1" x14ac:dyDescent="0.3">
      <c r="A42" s="1"/>
      <c r="B42" s="32" t="s">
        <v>93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4"/>
      <c r="O42" s="1"/>
      <c r="P42" s="1"/>
    </row>
    <row r="43" spans="1:16" ht="21.75" customHeight="1" x14ac:dyDescent="0.3">
      <c r="A43" s="1"/>
      <c r="B43" s="21" t="s">
        <v>33</v>
      </c>
      <c r="C43" s="22"/>
      <c r="D43" s="23"/>
      <c r="E43" s="24" t="s">
        <v>70</v>
      </c>
      <c r="F43" s="25"/>
      <c r="G43" s="26"/>
      <c r="H43" s="24">
        <v>14</v>
      </c>
      <c r="I43" s="25"/>
      <c r="J43" s="26"/>
      <c r="K43" s="24">
        <v>2</v>
      </c>
      <c r="L43" s="26"/>
      <c r="M43" s="27">
        <f t="shared" ref="M43:M48" si="2">K43*100/H43</f>
        <v>14.285714285714286</v>
      </c>
      <c r="N43" s="28"/>
      <c r="O43" s="1"/>
      <c r="P43" s="1"/>
    </row>
    <row r="44" spans="1:16" ht="21.75" customHeight="1" x14ac:dyDescent="0.3">
      <c r="A44" s="1"/>
      <c r="B44" s="21" t="s">
        <v>34</v>
      </c>
      <c r="C44" s="22"/>
      <c r="D44" s="23"/>
      <c r="E44" s="24" t="s">
        <v>70</v>
      </c>
      <c r="F44" s="25"/>
      <c r="G44" s="26"/>
      <c r="H44" s="24">
        <v>20</v>
      </c>
      <c r="I44" s="25"/>
      <c r="J44" s="26"/>
      <c r="K44" s="24">
        <v>1</v>
      </c>
      <c r="L44" s="26"/>
      <c r="M44" s="27">
        <f t="shared" si="2"/>
        <v>5</v>
      </c>
      <c r="N44" s="28"/>
      <c r="O44" s="1"/>
      <c r="P44" s="1"/>
    </row>
    <row r="45" spans="1:16" ht="21.75" customHeight="1" x14ac:dyDescent="0.3">
      <c r="A45" s="1"/>
      <c r="B45" s="21" t="s">
        <v>95</v>
      </c>
      <c r="C45" s="22"/>
      <c r="D45" s="23"/>
      <c r="E45" s="24" t="s">
        <v>70</v>
      </c>
      <c r="F45" s="25"/>
      <c r="G45" s="26"/>
      <c r="H45" s="24">
        <v>24</v>
      </c>
      <c r="I45" s="25"/>
      <c r="J45" s="26"/>
      <c r="K45" s="24">
        <v>1</v>
      </c>
      <c r="L45" s="26"/>
      <c r="M45" s="27">
        <f t="shared" si="2"/>
        <v>4.166666666666667</v>
      </c>
      <c r="N45" s="28"/>
      <c r="O45" s="1"/>
      <c r="P45" s="1"/>
    </row>
    <row r="46" spans="1:16" ht="21.75" customHeight="1" x14ac:dyDescent="0.3">
      <c r="A46" s="1"/>
      <c r="B46" s="21" t="s">
        <v>19</v>
      </c>
      <c r="C46" s="22"/>
      <c r="D46" s="23"/>
      <c r="E46" s="24" t="s">
        <v>70</v>
      </c>
      <c r="F46" s="25"/>
      <c r="G46" s="26"/>
      <c r="H46" s="24">
        <v>15</v>
      </c>
      <c r="I46" s="25"/>
      <c r="J46" s="26"/>
      <c r="K46" s="24">
        <v>1</v>
      </c>
      <c r="L46" s="26"/>
      <c r="M46" s="27">
        <f t="shared" si="2"/>
        <v>6.666666666666667</v>
      </c>
      <c r="N46" s="28"/>
      <c r="O46" s="1"/>
      <c r="P46" s="1"/>
    </row>
    <row r="47" spans="1:16" ht="21.75" customHeight="1" x14ac:dyDescent="0.3">
      <c r="A47" s="1"/>
      <c r="B47" s="60" t="s">
        <v>15</v>
      </c>
      <c r="C47" s="61"/>
      <c r="D47" s="62"/>
      <c r="E47" s="21"/>
      <c r="F47" s="22"/>
      <c r="G47" s="23"/>
      <c r="H47" s="32">
        <v>73</v>
      </c>
      <c r="I47" s="33"/>
      <c r="J47" s="34"/>
      <c r="K47" s="32">
        <v>5</v>
      </c>
      <c r="L47" s="34"/>
      <c r="M47" s="58">
        <f t="shared" si="2"/>
        <v>6.8493150684931505</v>
      </c>
      <c r="N47" s="59"/>
      <c r="O47" s="1"/>
      <c r="P47" s="1"/>
    </row>
    <row r="48" spans="1:16" ht="21.75" customHeight="1" x14ac:dyDescent="0.3">
      <c r="A48" s="1"/>
      <c r="B48" s="32" t="s">
        <v>22</v>
      </c>
      <c r="C48" s="33"/>
      <c r="D48" s="34"/>
      <c r="E48" s="32"/>
      <c r="F48" s="33"/>
      <c r="G48" s="34"/>
      <c r="H48" s="32">
        <f>H29+H32+H36+H41+H47</f>
        <v>1469</v>
      </c>
      <c r="I48" s="33"/>
      <c r="J48" s="34"/>
      <c r="K48" s="32">
        <f>K29+K32+K36+K41+K47</f>
        <v>99</v>
      </c>
      <c r="L48" s="34"/>
      <c r="M48" s="58">
        <f t="shared" si="2"/>
        <v>6.7392784206943501</v>
      </c>
      <c r="N48" s="59"/>
      <c r="O48" s="1"/>
      <c r="P48" s="1"/>
    </row>
    <row r="49" spans="1:16" ht="18.75" x14ac:dyDescent="0.3">
      <c r="A49" s="1"/>
      <c r="B49" s="16"/>
      <c r="C49" s="16"/>
      <c r="D49" s="16"/>
      <c r="E49" s="17"/>
      <c r="F49" s="17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8.75" x14ac:dyDescent="0.3">
      <c r="A50" s="1"/>
      <c r="B50" s="16"/>
      <c r="C50" s="16"/>
      <c r="D50" s="16"/>
      <c r="E50" s="17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8.75" x14ac:dyDescent="0.3">
      <c r="A51" s="1"/>
      <c r="B51" s="103" t="s">
        <v>111</v>
      </c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"/>
      <c r="P51" s="1"/>
    </row>
    <row r="52" spans="1:16" ht="18.75" x14ac:dyDescent="0.3">
      <c r="A52" s="1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"/>
      <c r="P52" s="1"/>
    </row>
    <row r="53" spans="1:16" ht="18.75" x14ac:dyDescent="0.3">
      <c r="A53" s="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"/>
      <c r="P53" s="1"/>
    </row>
    <row r="54" spans="1:16" ht="18.75" customHeight="1" x14ac:dyDescent="0.3">
      <c r="A54" s="1"/>
      <c r="B54" s="29" t="s">
        <v>112</v>
      </c>
      <c r="C54" s="30"/>
      <c r="D54" s="30"/>
      <c r="E54" s="30"/>
      <c r="F54" s="30"/>
      <c r="G54" s="31"/>
      <c r="H54" s="29" t="s">
        <v>113</v>
      </c>
      <c r="I54" s="30"/>
      <c r="J54" s="30"/>
      <c r="K54" s="30"/>
      <c r="L54" s="30"/>
      <c r="M54" s="30"/>
      <c r="N54" s="31"/>
      <c r="O54" s="1"/>
      <c r="P54" s="1"/>
    </row>
    <row r="55" spans="1:16" ht="18.75" customHeight="1" x14ac:dyDescent="0.3">
      <c r="A55" s="1"/>
      <c r="B55" s="29" t="s">
        <v>23</v>
      </c>
      <c r="C55" s="30"/>
      <c r="D55" s="31"/>
      <c r="E55" s="29" t="s">
        <v>24</v>
      </c>
      <c r="F55" s="30"/>
      <c r="G55" s="31"/>
      <c r="H55" s="29" t="s">
        <v>23</v>
      </c>
      <c r="I55" s="30"/>
      <c r="J55" s="30"/>
      <c r="K55" s="31"/>
      <c r="L55" s="29" t="s">
        <v>24</v>
      </c>
      <c r="M55" s="30"/>
      <c r="N55" s="31"/>
      <c r="O55" s="1"/>
      <c r="P55" s="1"/>
    </row>
    <row r="56" spans="1:16" ht="18.75" customHeight="1" x14ac:dyDescent="0.3">
      <c r="A56" s="1"/>
      <c r="B56" s="29" t="s">
        <v>25</v>
      </c>
      <c r="C56" s="30"/>
      <c r="D56" s="31"/>
      <c r="E56" s="29">
        <v>113</v>
      </c>
      <c r="F56" s="30"/>
      <c r="G56" s="31"/>
      <c r="H56" s="29" t="s">
        <v>25</v>
      </c>
      <c r="I56" s="30"/>
      <c r="J56" s="30"/>
      <c r="K56" s="31"/>
      <c r="L56" s="29">
        <v>99</v>
      </c>
      <c r="M56" s="30"/>
      <c r="N56" s="31"/>
      <c r="O56" s="1"/>
      <c r="P56" s="1"/>
    </row>
    <row r="57" spans="1:16" ht="18.75" customHeight="1" x14ac:dyDescent="0.3">
      <c r="A57" s="1"/>
      <c r="B57" s="29" t="s">
        <v>63</v>
      </c>
      <c r="C57" s="30"/>
      <c r="D57" s="31"/>
      <c r="E57" s="29" t="s">
        <v>114</v>
      </c>
      <c r="F57" s="30"/>
      <c r="G57" s="31"/>
      <c r="H57" s="29" t="s">
        <v>63</v>
      </c>
      <c r="I57" s="30"/>
      <c r="J57" s="30"/>
      <c r="K57" s="31"/>
      <c r="L57" s="29" t="s">
        <v>123</v>
      </c>
      <c r="M57" s="30"/>
      <c r="N57" s="31"/>
      <c r="O57" s="1"/>
      <c r="P57" s="1"/>
    </row>
    <row r="58" spans="1:16" ht="18.75" customHeight="1" x14ac:dyDescent="0.3">
      <c r="A58" s="1"/>
      <c r="B58" s="18" t="s">
        <v>64</v>
      </c>
      <c r="C58" s="19"/>
      <c r="D58" s="20"/>
      <c r="E58" s="18">
        <v>4</v>
      </c>
      <c r="F58" s="19"/>
      <c r="G58" s="20"/>
      <c r="H58" s="18" t="s">
        <v>64</v>
      </c>
      <c r="I58" s="19"/>
      <c r="J58" s="19"/>
      <c r="K58" s="20"/>
      <c r="L58" s="18">
        <v>1</v>
      </c>
      <c r="M58" s="19"/>
      <c r="N58" s="20"/>
      <c r="O58" s="1"/>
      <c r="P58" s="1"/>
    </row>
    <row r="59" spans="1:16" ht="18.75" customHeight="1" x14ac:dyDescent="0.3">
      <c r="A59" s="1"/>
      <c r="B59" s="18" t="s">
        <v>56</v>
      </c>
      <c r="C59" s="19"/>
      <c r="D59" s="20"/>
      <c r="E59" s="18">
        <v>19</v>
      </c>
      <c r="F59" s="19"/>
      <c r="G59" s="20"/>
      <c r="H59" s="18" t="s">
        <v>56</v>
      </c>
      <c r="I59" s="19"/>
      <c r="J59" s="19"/>
      <c r="K59" s="20"/>
      <c r="L59" s="18">
        <v>4</v>
      </c>
      <c r="M59" s="19"/>
      <c r="N59" s="20"/>
      <c r="O59" s="1"/>
      <c r="P59" s="1"/>
    </row>
    <row r="60" spans="1:16" ht="18.75" customHeight="1" x14ac:dyDescent="0.3">
      <c r="A60" s="1"/>
      <c r="B60" s="18" t="s">
        <v>86</v>
      </c>
      <c r="C60" s="19"/>
      <c r="D60" s="20"/>
      <c r="E60" s="18">
        <v>1</v>
      </c>
      <c r="F60" s="19"/>
      <c r="G60" s="20"/>
      <c r="H60" s="18" t="s">
        <v>86</v>
      </c>
      <c r="I60" s="19"/>
      <c r="J60" s="19"/>
      <c r="K60" s="20"/>
      <c r="L60" s="18">
        <v>1</v>
      </c>
      <c r="M60" s="19"/>
      <c r="N60" s="20"/>
      <c r="O60" s="1"/>
      <c r="P60" s="1"/>
    </row>
    <row r="61" spans="1:16" ht="18.75" customHeight="1" x14ac:dyDescent="0.3">
      <c r="A61" s="1"/>
      <c r="B61" s="18" t="s">
        <v>61</v>
      </c>
      <c r="C61" s="19"/>
      <c r="D61" s="20"/>
      <c r="E61" s="18">
        <v>8</v>
      </c>
      <c r="F61" s="19"/>
      <c r="G61" s="20"/>
      <c r="H61" s="18" t="s">
        <v>61</v>
      </c>
      <c r="I61" s="19"/>
      <c r="J61" s="19"/>
      <c r="K61" s="20"/>
      <c r="L61" s="18">
        <v>14</v>
      </c>
      <c r="M61" s="19"/>
      <c r="N61" s="20"/>
      <c r="O61" s="1"/>
      <c r="P61" s="1"/>
    </row>
    <row r="62" spans="1:16" ht="18.75" customHeight="1" x14ac:dyDescent="0.3">
      <c r="A62" s="1"/>
      <c r="B62" s="18" t="s">
        <v>85</v>
      </c>
      <c r="C62" s="19"/>
      <c r="D62" s="20"/>
      <c r="E62" s="18">
        <v>0</v>
      </c>
      <c r="F62" s="19"/>
      <c r="G62" s="20"/>
      <c r="H62" s="18" t="s">
        <v>85</v>
      </c>
      <c r="I62" s="19"/>
      <c r="J62" s="19"/>
      <c r="K62" s="20"/>
      <c r="L62" s="18">
        <v>2</v>
      </c>
      <c r="M62" s="19"/>
      <c r="N62" s="20"/>
      <c r="O62" s="1"/>
      <c r="P62" s="1"/>
    </row>
    <row r="63" spans="1:16" ht="18.75" customHeight="1" x14ac:dyDescent="0.3">
      <c r="A63" s="1"/>
      <c r="B63" s="18" t="s">
        <v>84</v>
      </c>
      <c r="C63" s="19"/>
      <c r="D63" s="20"/>
      <c r="E63" s="18">
        <v>0</v>
      </c>
      <c r="F63" s="19"/>
      <c r="G63" s="20"/>
      <c r="H63" s="18" t="s">
        <v>84</v>
      </c>
      <c r="I63" s="19"/>
      <c r="J63" s="19"/>
      <c r="K63" s="20"/>
      <c r="L63" s="18">
        <v>3</v>
      </c>
      <c r="M63" s="19"/>
      <c r="N63" s="20"/>
      <c r="O63" s="1"/>
      <c r="P63" s="1"/>
    </row>
    <row r="64" spans="1:16" ht="18.75" customHeight="1" x14ac:dyDescent="0.3">
      <c r="A64" s="1"/>
      <c r="B64" s="18" t="s">
        <v>89</v>
      </c>
      <c r="C64" s="19"/>
      <c r="D64" s="20"/>
      <c r="E64" s="18">
        <v>0</v>
      </c>
      <c r="F64" s="19"/>
      <c r="G64" s="20"/>
      <c r="H64" s="18" t="s">
        <v>89</v>
      </c>
      <c r="I64" s="19"/>
      <c r="J64" s="19"/>
      <c r="K64" s="20"/>
      <c r="L64" s="18">
        <v>1</v>
      </c>
      <c r="M64" s="19"/>
      <c r="N64" s="20"/>
      <c r="O64" s="1"/>
      <c r="P64" s="1"/>
    </row>
    <row r="65" spans="1:16" ht="18.75" customHeight="1" x14ac:dyDescent="0.3">
      <c r="A65" s="1"/>
      <c r="B65" s="18" t="s">
        <v>58</v>
      </c>
      <c r="C65" s="19"/>
      <c r="D65" s="20"/>
      <c r="E65" s="18">
        <v>3</v>
      </c>
      <c r="F65" s="19"/>
      <c r="G65" s="20"/>
      <c r="H65" s="18" t="s">
        <v>58</v>
      </c>
      <c r="I65" s="19"/>
      <c r="J65" s="19"/>
      <c r="K65" s="20"/>
      <c r="L65" s="18">
        <v>1</v>
      </c>
      <c r="M65" s="19"/>
      <c r="N65" s="20"/>
      <c r="O65" s="1"/>
      <c r="P65" s="1"/>
    </row>
    <row r="66" spans="1:16" ht="18.75" customHeight="1" x14ac:dyDescent="0.3">
      <c r="A66" s="1"/>
      <c r="B66" s="29" t="s">
        <v>120</v>
      </c>
      <c r="C66" s="30"/>
      <c r="D66" s="31"/>
      <c r="E66" s="29" t="s">
        <v>121</v>
      </c>
      <c r="F66" s="30"/>
      <c r="G66" s="31"/>
      <c r="H66" s="29" t="s">
        <v>120</v>
      </c>
      <c r="I66" s="30"/>
      <c r="J66" s="30"/>
      <c r="K66" s="31"/>
      <c r="L66" s="29">
        <v>0</v>
      </c>
      <c r="M66" s="30"/>
      <c r="N66" s="31"/>
      <c r="O66" s="1"/>
      <c r="P66" s="1"/>
    </row>
    <row r="67" spans="1:16" ht="18.75" customHeight="1" x14ac:dyDescent="0.3">
      <c r="A67" s="1"/>
      <c r="B67" s="18" t="s">
        <v>122</v>
      </c>
      <c r="C67" s="19"/>
      <c r="D67" s="20"/>
      <c r="E67" s="18">
        <v>1</v>
      </c>
      <c r="F67" s="19"/>
      <c r="G67" s="20"/>
      <c r="H67" s="18" t="s">
        <v>122</v>
      </c>
      <c r="I67" s="19"/>
      <c r="J67" s="19"/>
      <c r="K67" s="20"/>
      <c r="L67" s="18">
        <v>0</v>
      </c>
      <c r="M67" s="19"/>
      <c r="N67" s="20"/>
      <c r="O67" s="1"/>
      <c r="P67" s="1"/>
    </row>
    <row r="68" spans="1:16" ht="32.25" customHeight="1" x14ac:dyDescent="0.3">
      <c r="A68" s="1"/>
      <c r="B68" s="29" t="s">
        <v>20</v>
      </c>
      <c r="C68" s="30"/>
      <c r="D68" s="31"/>
      <c r="E68" s="29" t="s">
        <v>115</v>
      </c>
      <c r="F68" s="30"/>
      <c r="G68" s="31"/>
      <c r="H68" s="29" t="s">
        <v>20</v>
      </c>
      <c r="I68" s="30"/>
      <c r="J68" s="30"/>
      <c r="K68" s="31"/>
      <c r="L68" s="29" t="s">
        <v>124</v>
      </c>
      <c r="M68" s="30"/>
      <c r="N68" s="31"/>
      <c r="O68" s="1"/>
      <c r="P68" s="1"/>
    </row>
    <row r="69" spans="1:16" ht="36.75" customHeight="1" x14ac:dyDescent="0.3">
      <c r="A69" s="1"/>
      <c r="B69" s="18" t="s">
        <v>65</v>
      </c>
      <c r="C69" s="19"/>
      <c r="D69" s="20"/>
      <c r="E69" s="18">
        <v>11</v>
      </c>
      <c r="F69" s="19"/>
      <c r="G69" s="20"/>
      <c r="H69" s="41" t="s">
        <v>65</v>
      </c>
      <c r="I69" s="42"/>
      <c r="J69" s="42"/>
      <c r="K69" s="43"/>
      <c r="L69" s="18">
        <v>10</v>
      </c>
      <c r="M69" s="19"/>
      <c r="N69" s="20"/>
      <c r="O69" s="1"/>
      <c r="P69" s="1"/>
    </row>
    <row r="70" spans="1:16" ht="36.75" customHeight="1" x14ac:dyDescent="0.3">
      <c r="A70" s="1"/>
      <c r="B70" s="18" t="s">
        <v>60</v>
      </c>
      <c r="C70" s="19"/>
      <c r="D70" s="20"/>
      <c r="E70" s="18">
        <v>5</v>
      </c>
      <c r="F70" s="19"/>
      <c r="G70" s="20"/>
      <c r="H70" s="41" t="s">
        <v>60</v>
      </c>
      <c r="I70" s="42"/>
      <c r="J70" s="42"/>
      <c r="K70" s="43"/>
      <c r="L70" s="18">
        <v>7</v>
      </c>
      <c r="M70" s="19"/>
      <c r="N70" s="20"/>
      <c r="O70" s="1"/>
      <c r="P70" s="1"/>
    </row>
    <row r="71" spans="1:16" ht="36.75" customHeight="1" x14ac:dyDescent="0.3">
      <c r="A71" s="1"/>
      <c r="B71" s="18" t="s">
        <v>66</v>
      </c>
      <c r="C71" s="19"/>
      <c r="D71" s="20"/>
      <c r="E71" s="18">
        <v>2</v>
      </c>
      <c r="F71" s="19"/>
      <c r="G71" s="20"/>
      <c r="H71" s="41" t="s">
        <v>66</v>
      </c>
      <c r="I71" s="42"/>
      <c r="J71" s="42"/>
      <c r="K71" s="43"/>
      <c r="L71" s="18">
        <v>0</v>
      </c>
      <c r="M71" s="19"/>
      <c r="N71" s="20"/>
      <c r="O71" s="1"/>
      <c r="P71" s="1"/>
    </row>
    <row r="72" spans="1:16" ht="18.75" customHeight="1" x14ac:dyDescent="0.3">
      <c r="A72" s="1"/>
      <c r="B72" s="18" t="s">
        <v>21</v>
      </c>
      <c r="C72" s="19"/>
      <c r="D72" s="20"/>
      <c r="E72" s="18">
        <v>26</v>
      </c>
      <c r="F72" s="19"/>
      <c r="G72" s="20"/>
      <c r="H72" s="41" t="s">
        <v>21</v>
      </c>
      <c r="I72" s="42"/>
      <c r="J72" s="42"/>
      <c r="K72" s="43"/>
      <c r="L72" s="18">
        <v>26</v>
      </c>
      <c r="M72" s="19"/>
      <c r="N72" s="20"/>
      <c r="O72" s="1"/>
      <c r="P72" s="1"/>
    </row>
    <row r="73" spans="1:16" ht="39" customHeight="1" x14ac:dyDescent="0.3">
      <c r="A73" s="1"/>
      <c r="B73" s="29" t="s">
        <v>67</v>
      </c>
      <c r="C73" s="30"/>
      <c r="D73" s="31"/>
      <c r="E73" s="29" t="s">
        <v>118</v>
      </c>
      <c r="F73" s="30"/>
      <c r="G73" s="31"/>
      <c r="H73" s="29" t="s">
        <v>67</v>
      </c>
      <c r="I73" s="30"/>
      <c r="J73" s="30"/>
      <c r="K73" s="31"/>
      <c r="L73" s="29" t="s">
        <v>125</v>
      </c>
      <c r="M73" s="30"/>
      <c r="N73" s="31"/>
      <c r="O73" s="1"/>
      <c r="P73" s="1"/>
    </row>
    <row r="74" spans="1:16" ht="39" customHeight="1" x14ac:dyDescent="0.3">
      <c r="A74" s="1"/>
      <c r="B74" s="18" t="s">
        <v>68</v>
      </c>
      <c r="C74" s="19"/>
      <c r="D74" s="20"/>
      <c r="E74" s="18">
        <v>21</v>
      </c>
      <c r="F74" s="19"/>
      <c r="G74" s="20"/>
      <c r="H74" s="41" t="s">
        <v>68</v>
      </c>
      <c r="I74" s="42"/>
      <c r="J74" s="42"/>
      <c r="K74" s="43"/>
      <c r="L74" s="18">
        <v>22</v>
      </c>
      <c r="M74" s="19"/>
      <c r="N74" s="20"/>
      <c r="O74" s="1"/>
      <c r="P74" s="1"/>
    </row>
    <row r="75" spans="1:16" ht="39" customHeight="1" x14ac:dyDescent="0.3">
      <c r="A75" s="1"/>
      <c r="B75" s="18" t="s">
        <v>90</v>
      </c>
      <c r="C75" s="19"/>
      <c r="D75" s="20"/>
      <c r="E75" s="18">
        <v>0</v>
      </c>
      <c r="F75" s="19"/>
      <c r="G75" s="20"/>
      <c r="H75" s="41" t="s">
        <v>90</v>
      </c>
      <c r="I75" s="42"/>
      <c r="J75" s="42"/>
      <c r="K75" s="43"/>
      <c r="L75" s="18">
        <v>1</v>
      </c>
      <c r="M75" s="19"/>
      <c r="N75" s="20"/>
      <c r="O75" s="1"/>
      <c r="P75" s="1"/>
    </row>
    <row r="76" spans="1:16" ht="18.75" customHeight="1" x14ac:dyDescent="0.3">
      <c r="A76" s="1"/>
      <c r="B76" s="29" t="s">
        <v>16</v>
      </c>
      <c r="C76" s="30"/>
      <c r="D76" s="31"/>
      <c r="E76" s="29" t="s">
        <v>116</v>
      </c>
      <c r="F76" s="30"/>
      <c r="G76" s="31"/>
      <c r="H76" s="29" t="s">
        <v>16</v>
      </c>
      <c r="I76" s="30"/>
      <c r="J76" s="30"/>
      <c r="K76" s="31"/>
      <c r="L76" s="29" t="s">
        <v>126</v>
      </c>
      <c r="M76" s="30"/>
      <c r="N76" s="31"/>
      <c r="O76" s="1"/>
      <c r="P76" s="1"/>
    </row>
    <row r="77" spans="1:16" ht="18.75" x14ac:dyDescent="0.3">
      <c r="A77" s="1"/>
      <c r="B77" s="35" t="s">
        <v>18</v>
      </c>
      <c r="C77" s="36"/>
      <c r="D77" s="37"/>
      <c r="E77" s="18">
        <v>1</v>
      </c>
      <c r="F77" s="19"/>
      <c r="G77" s="20"/>
      <c r="H77" s="38" t="s">
        <v>18</v>
      </c>
      <c r="I77" s="39"/>
      <c r="J77" s="39"/>
      <c r="K77" s="40"/>
      <c r="L77" s="35">
        <v>1</v>
      </c>
      <c r="M77" s="36"/>
      <c r="N77" s="37"/>
      <c r="O77" s="1"/>
      <c r="P77" s="1"/>
    </row>
    <row r="78" spans="1:16" ht="18.75" x14ac:dyDescent="0.3">
      <c r="A78" s="1"/>
      <c r="B78" s="35" t="s">
        <v>98</v>
      </c>
      <c r="C78" s="36"/>
      <c r="D78" s="37"/>
      <c r="E78" s="18">
        <v>1</v>
      </c>
      <c r="F78" s="19"/>
      <c r="G78" s="20"/>
      <c r="H78" s="38" t="s">
        <v>98</v>
      </c>
      <c r="I78" s="39"/>
      <c r="J78" s="39"/>
      <c r="K78" s="40"/>
      <c r="L78" s="35">
        <v>0</v>
      </c>
      <c r="M78" s="36"/>
      <c r="N78" s="37"/>
      <c r="O78" s="1"/>
      <c r="P78" s="1"/>
    </row>
    <row r="79" spans="1:16" ht="18.75" customHeight="1" x14ac:dyDescent="0.3">
      <c r="A79" s="1"/>
      <c r="B79" s="29" t="s">
        <v>82</v>
      </c>
      <c r="C79" s="30"/>
      <c r="D79" s="31"/>
      <c r="E79" s="29" t="s">
        <v>117</v>
      </c>
      <c r="F79" s="30"/>
      <c r="G79" s="31"/>
      <c r="H79" s="29" t="s">
        <v>82</v>
      </c>
      <c r="I79" s="30"/>
      <c r="J79" s="30"/>
      <c r="K79" s="31"/>
      <c r="L79" s="29">
        <v>0</v>
      </c>
      <c r="M79" s="30"/>
      <c r="N79" s="31"/>
      <c r="O79" s="1"/>
      <c r="P79" s="1"/>
    </row>
    <row r="80" spans="1:16" ht="18.75" customHeight="1" x14ac:dyDescent="0.3">
      <c r="A80" s="1"/>
      <c r="B80" s="35" t="s">
        <v>83</v>
      </c>
      <c r="C80" s="36"/>
      <c r="D80" s="37"/>
      <c r="E80" s="18">
        <v>1</v>
      </c>
      <c r="F80" s="19"/>
      <c r="G80" s="20"/>
      <c r="H80" s="35" t="s">
        <v>83</v>
      </c>
      <c r="I80" s="36"/>
      <c r="J80" s="36"/>
      <c r="K80" s="37"/>
      <c r="L80" s="35">
        <v>0</v>
      </c>
      <c r="M80" s="36"/>
      <c r="N80" s="37"/>
      <c r="O80" s="1"/>
      <c r="P80" s="1"/>
    </row>
    <row r="81" spans="1:16" ht="40.5" customHeight="1" x14ac:dyDescent="0.3">
      <c r="A81" s="1"/>
      <c r="B81" s="29" t="s">
        <v>69</v>
      </c>
      <c r="C81" s="30"/>
      <c r="D81" s="31"/>
      <c r="E81" s="29" t="s">
        <v>119</v>
      </c>
      <c r="F81" s="30"/>
      <c r="G81" s="31"/>
      <c r="H81" s="29" t="s">
        <v>69</v>
      </c>
      <c r="I81" s="30"/>
      <c r="J81" s="30"/>
      <c r="K81" s="31"/>
      <c r="L81" s="29" t="s">
        <v>127</v>
      </c>
      <c r="M81" s="30"/>
      <c r="N81" s="31"/>
      <c r="O81" s="1"/>
      <c r="P81" s="1"/>
    </row>
    <row r="82" spans="1:16" ht="24.75" customHeight="1" x14ac:dyDescent="0.3">
      <c r="A82" s="1"/>
      <c r="B82" s="18" t="s">
        <v>70</v>
      </c>
      <c r="C82" s="19"/>
      <c r="D82" s="20"/>
      <c r="E82" s="18">
        <v>6</v>
      </c>
      <c r="F82" s="19"/>
      <c r="G82" s="20"/>
      <c r="H82" s="18" t="s">
        <v>70</v>
      </c>
      <c r="I82" s="19"/>
      <c r="J82" s="19"/>
      <c r="K82" s="20"/>
      <c r="L82" s="18">
        <v>5</v>
      </c>
      <c r="M82" s="19"/>
      <c r="N82" s="20"/>
      <c r="O82" s="1"/>
      <c r="P82" s="1"/>
    </row>
    <row r="83" spans="1:16" ht="24.75" customHeight="1" x14ac:dyDescent="0.3">
      <c r="A83" s="1"/>
      <c r="B83" s="18" t="s">
        <v>71</v>
      </c>
      <c r="C83" s="19"/>
      <c r="D83" s="20"/>
      <c r="E83" s="18">
        <v>3</v>
      </c>
      <c r="F83" s="19"/>
      <c r="G83" s="20"/>
      <c r="H83" s="18" t="s">
        <v>71</v>
      </c>
      <c r="I83" s="19"/>
      <c r="J83" s="19"/>
      <c r="K83" s="20"/>
      <c r="L83" s="18">
        <v>0</v>
      </c>
      <c r="M83" s="19"/>
      <c r="N83" s="20"/>
      <c r="O83" s="1"/>
      <c r="P83" s="1"/>
    </row>
    <row r="84" spans="1:16" ht="18.75" x14ac:dyDescent="0.3">
      <c r="A84" s="1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"/>
      <c r="P84" s="1"/>
    </row>
    <row r="85" spans="1:16" ht="45.75" customHeight="1" x14ac:dyDescent="0.3">
      <c r="A85" s="1"/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1"/>
      <c r="P85" s="1"/>
    </row>
    <row r="86" spans="1:16" ht="18.75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8.75" x14ac:dyDescent="0.3">
      <c r="A87" s="1"/>
      <c r="B87" s="102" t="s">
        <v>26</v>
      </c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</row>
    <row r="88" spans="1:16" ht="18.75" x14ac:dyDescent="0.3">
      <c r="A88" s="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ht="56.25" x14ac:dyDescent="0.3">
      <c r="A89" s="1"/>
      <c r="B89" s="6" t="s">
        <v>27</v>
      </c>
      <c r="C89" s="109" t="s">
        <v>128</v>
      </c>
      <c r="D89" s="110"/>
      <c r="E89" s="110"/>
      <c r="F89" s="110"/>
      <c r="G89" s="110"/>
      <c r="H89" s="110"/>
      <c r="I89" s="111"/>
      <c r="J89" s="109" t="s">
        <v>129</v>
      </c>
      <c r="K89" s="110"/>
      <c r="L89" s="110"/>
      <c r="M89" s="110"/>
      <c r="N89" s="110"/>
      <c r="O89" s="110"/>
      <c r="P89" s="111"/>
    </row>
    <row r="90" spans="1:16" ht="60" customHeight="1" x14ac:dyDescent="0.3">
      <c r="A90" s="1"/>
      <c r="B90" s="107"/>
      <c r="C90" s="107" t="s">
        <v>28</v>
      </c>
      <c r="D90" s="107" t="s">
        <v>2</v>
      </c>
      <c r="E90" s="107" t="s">
        <v>6</v>
      </c>
      <c r="F90" s="107" t="s">
        <v>3</v>
      </c>
      <c r="G90" s="72" t="s">
        <v>29</v>
      </c>
      <c r="H90" s="74"/>
      <c r="I90" s="107" t="s">
        <v>32</v>
      </c>
      <c r="J90" s="107" t="s">
        <v>28</v>
      </c>
      <c r="K90" s="107" t="s">
        <v>2</v>
      </c>
      <c r="L90" s="107" t="s">
        <v>6</v>
      </c>
      <c r="M90" s="107" t="s">
        <v>3</v>
      </c>
      <c r="N90" s="72" t="s">
        <v>29</v>
      </c>
      <c r="O90" s="74"/>
      <c r="P90" s="107" t="s">
        <v>32</v>
      </c>
    </row>
    <row r="91" spans="1:16" ht="75" x14ac:dyDescent="0.3">
      <c r="A91" s="1"/>
      <c r="B91" s="108"/>
      <c r="C91" s="108"/>
      <c r="D91" s="108"/>
      <c r="E91" s="108"/>
      <c r="F91" s="108"/>
      <c r="G91" s="6" t="s">
        <v>30</v>
      </c>
      <c r="H91" s="6" t="s">
        <v>31</v>
      </c>
      <c r="I91" s="108"/>
      <c r="J91" s="108"/>
      <c r="K91" s="108"/>
      <c r="L91" s="108"/>
      <c r="M91" s="108"/>
      <c r="N91" s="6" t="s">
        <v>30</v>
      </c>
      <c r="O91" s="6" t="s">
        <v>31</v>
      </c>
      <c r="P91" s="108"/>
    </row>
    <row r="92" spans="1:16" ht="18.75" x14ac:dyDescent="0.3">
      <c r="A92" s="1"/>
      <c r="B92" s="6" t="s">
        <v>0</v>
      </c>
      <c r="C92" s="6">
        <v>2169</v>
      </c>
      <c r="D92" s="6">
        <v>9276</v>
      </c>
      <c r="E92" s="6">
        <v>92</v>
      </c>
      <c r="F92" s="6">
        <v>113</v>
      </c>
      <c r="G92" s="14">
        <v>4.2</v>
      </c>
      <c r="H92" s="14">
        <v>1.2</v>
      </c>
      <c r="I92" s="2" t="s">
        <v>39</v>
      </c>
      <c r="J92" s="6">
        <v>1546</v>
      </c>
      <c r="K92" s="6">
        <v>6352</v>
      </c>
      <c r="L92" s="6">
        <v>84</v>
      </c>
      <c r="M92" s="6">
        <v>99</v>
      </c>
      <c r="N92" s="14">
        <f t="shared" ref="N92:N97" si="3">L92*100/J92</f>
        <v>5.433376455368693</v>
      </c>
      <c r="O92" s="13">
        <f>M92*100/K92</f>
        <v>1.5585642317380353</v>
      </c>
      <c r="P92" s="7"/>
    </row>
    <row r="93" spans="1:16" ht="37.5" x14ac:dyDescent="0.3">
      <c r="A93" s="1"/>
      <c r="B93" s="3" t="s">
        <v>33</v>
      </c>
      <c r="C93" s="3">
        <v>180</v>
      </c>
      <c r="D93" s="3">
        <v>835</v>
      </c>
      <c r="E93" s="3">
        <v>2</v>
      </c>
      <c r="F93" s="3">
        <v>2</v>
      </c>
      <c r="G93" s="15">
        <v>1.1000000000000001</v>
      </c>
      <c r="H93" s="15">
        <v>0.2</v>
      </c>
      <c r="I93" s="2" t="s">
        <v>101</v>
      </c>
      <c r="J93" s="3">
        <v>105</v>
      </c>
      <c r="K93" s="3">
        <v>477</v>
      </c>
      <c r="L93" s="3">
        <v>2</v>
      </c>
      <c r="M93" s="3">
        <v>2</v>
      </c>
      <c r="N93" s="15">
        <f t="shared" si="3"/>
        <v>1.9047619047619047</v>
      </c>
      <c r="O93" s="15">
        <f t="shared" ref="O93:O97" si="4">M93*100/K93</f>
        <v>0.41928721174004191</v>
      </c>
      <c r="P93" s="2" t="s">
        <v>101</v>
      </c>
    </row>
    <row r="94" spans="1:16" ht="56.25" x14ac:dyDescent="0.3">
      <c r="A94" s="1"/>
      <c r="B94" s="3" t="s">
        <v>34</v>
      </c>
      <c r="C94" s="3">
        <v>218</v>
      </c>
      <c r="D94" s="3">
        <v>1089</v>
      </c>
      <c r="E94" s="3">
        <v>3</v>
      </c>
      <c r="F94" s="3">
        <v>4</v>
      </c>
      <c r="G94" s="15">
        <v>1.4</v>
      </c>
      <c r="H94" s="15">
        <v>0.4</v>
      </c>
      <c r="I94" s="2" t="s">
        <v>79</v>
      </c>
      <c r="J94" s="3">
        <v>126</v>
      </c>
      <c r="K94" s="3">
        <v>620</v>
      </c>
      <c r="L94" s="3">
        <v>1</v>
      </c>
      <c r="M94" s="3">
        <v>1</v>
      </c>
      <c r="N94" s="15">
        <f t="shared" si="3"/>
        <v>0.79365079365079361</v>
      </c>
      <c r="O94" s="15">
        <f t="shared" si="4"/>
        <v>0.16129032258064516</v>
      </c>
      <c r="P94" s="2" t="s">
        <v>78</v>
      </c>
    </row>
    <row r="95" spans="1:16" ht="112.5" x14ac:dyDescent="0.3">
      <c r="A95" s="1"/>
      <c r="B95" s="3" t="s">
        <v>35</v>
      </c>
      <c r="C95" s="3">
        <v>162</v>
      </c>
      <c r="D95" s="3">
        <v>810</v>
      </c>
      <c r="E95" s="3">
        <v>11</v>
      </c>
      <c r="F95" s="3">
        <v>11</v>
      </c>
      <c r="G95" s="15">
        <v>6.8</v>
      </c>
      <c r="H95" s="15">
        <v>1.4</v>
      </c>
      <c r="I95" s="2" t="s">
        <v>130</v>
      </c>
      <c r="J95" s="3">
        <v>146</v>
      </c>
      <c r="K95" s="3">
        <v>728</v>
      </c>
      <c r="L95" s="3">
        <v>9</v>
      </c>
      <c r="M95" s="3">
        <v>9</v>
      </c>
      <c r="N95" s="15">
        <f t="shared" si="3"/>
        <v>6.1643835616438354</v>
      </c>
      <c r="O95" s="15">
        <f t="shared" si="4"/>
        <v>1.2362637362637363</v>
      </c>
      <c r="P95" s="2" t="s">
        <v>134</v>
      </c>
    </row>
    <row r="96" spans="1:16" ht="37.5" x14ac:dyDescent="0.3">
      <c r="A96" s="1"/>
      <c r="B96" s="3" t="s">
        <v>36</v>
      </c>
      <c r="C96" s="3">
        <v>6</v>
      </c>
      <c r="D96" s="3">
        <v>26</v>
      </c>
      <c r="E96" s="3">
        <v>0</v>
      </c>
      <c r="F96" s="3">
        <v>0</v>
      </c>
      <c r="G96" s="15">
        <f t="shared" ref="G96:G105" si="5">IFERROR(E96*100/C96,0)</f>
        <v>0</v>
      </c>
      <c r="H96" s="15">
        <f t="shared" ref="H96:H105" si="6">IFERROR(F96*100/D96,0)</f>
        <v>0</v>
      </c>
      <c r="I96" s="2" t="s">
        <v>39</v>
      </c>
      <c r="J96" s="3">
        <v>4</v>
      </c>
      <c r="K96" s="3">
        <v>20</v>
      </c>
      <c r="L96" s="3">
        <v>0</v>
      </c>
      <c r="M96" s="3">
        <v>0</v>
      </c>
      <c r="N96" s="15">
        <f t="shared" si="3"/>
        <v>0</v>
      </c>
      <c r="O96" s="15">
        <f t="shared" si="4"/>
        <v>0</v>
      </c>
      <c r="P96" s="2" t="s">
        <v>39</v>
      </c>
    </row>
    <row r="97" spans="1:16" ht="37.5" x14ac:dyDescent="0.3">
      <c r="A97" s="1"/>
      <c r="B97" s="3" t="s">
        <v>37</v>
      </c>
      <c r="C97" s="3">
        <v>2</v>
      </c>
      <c r="D97" s="3">
        <v>10</v>
      </c>
      <c r="E97" s="3">
        <v>0</v>
      </c>
      <c r="F97" s="3">
        <v>0</v>
      </c>
      <c r="G97" s="15">
        <f t="shared" si="5"/>
        <v>0</v>
      </c>
      <c r="H97" s="15">
        <f t="shared" si="6"/>
        <v>0</v>
      </c>
      <c r="I97" s="2" t="s">
        <v>39</v>
      </c>
      <c r="J97" s="3">
        <v>3</v>
      </c>
      <c r="K97" s="3">
        <v>15</v>
      </c>
      <c r="L97" s="3">
        <v>0</v>
      </c>
      <c r="M97" s="3">
        <v>0</v>
      </c>
      <c r="N97" s="15">
        <f t="shared" si="3"/>
        <v>0</v>
      </c>
      <c r="O97" s="15">
        <f t="shared" si="4"/>
        <v>0</v>
      </c>
      <c r="P97" s="2" t="s">
        <v>39</v>
      </c>
    </row>
    <row r="98" spans="1:16" ht="35.25" customHeight="1" x14ac:dyDescent="0.3">
      <c r="A98" s="1"/>
      <c r="B98" s="3" t="s">
        <v>38</v>
      </c>
      <c r="C98" s="3">
        <v>6</v>
      </c>
      <c r="D98" s="3">
        <v>31</v>
      </c>
      <c r="E98" s="3">
        <v>0</v>
      </c>
      <c r="F98" s="3">
        <v>0</v>
      </c>
      <c r="G98" s="15">
        <f t="shared" si="5"/>
        <v>0</v>
      </c>
      <c r="H98" s="15">
        <f t="shared" si="6"/>
        <v>0</v>
      </c>
      <c r="I98" s="2" t="s">
        <v>39</v>
      </c>
      <c r="J98" s="3">
        <v>3</v>
      </c>
      <c r="K98" s="3">
        <v>16</v>
      </c>
      <c r="L98" s="3">
        <v>0</v>
      </c>
      <c r="M98" s="3">
        <v>0</v>
      </c>
      <c r="N98" s="15">
        <f>IFERROR(L98*100/J98,0)</f>
        <v>0</v>
      </c>
      <c r="O98" s="15">
        <f>IFERROR(M98*100/K98,0)</f>
        <v>0</v>
      </c>
      <c r="P98" s="2" t="s">
        <v>39</v>
      </c>
    </row>
    <row r="99" spans="1:16" ht="243.75" x14ac:dyDescent="0.3">
      <c r="A99" s="1"/>
      <c r="B99" s="3" t="s">
        <v>19</v>
      </c>
      <c r="C99" s="3">
        <v>441</v>
      </c>
      <c r="D99" s="3">
        <v>1988</v>
      </c>
      <c r="E99" s="3">
        <v>34</v>
      </c>
      <c r="F99" s="3">
        <v>36</v>
      </c>
      <c r="G99" s="15">
        <v>7.7</v>
      </c>
      <c r="H99" s="15">
        <v>1.8</v>
      </c>
      <c r="I99" s="2" t="s">
        <v>131</v>
      </c>
      <c r="J99" s="3">
        <v>250</v>
      </c>
      <c r="K99" s="3">
        <v>876</v>
      </c>
      <c r="L99" s="3">
        <v>32</v>
      </c>
      <c r="M99" s="3">
        <v>33</v>
      </c>
      <c r="N99" s="15">
        <f t="shared" ref="N99:N110" si="7">IFERROR(L99*100/J99,0)</f>
        <v>12.8</v>
      </c>
      <c r="O99" s="15">
        <f t="shared" ref="O99:O110" si="8">IFERROR(M99*100/K99,0)</f>
        <v>3.7671232876712328</v>
      </c>
      <c r="P99" s="2" t="s">
        <v>135</v>
      </c>
    </row>
    <row r="100" spans="1:16" ht="93.75" x14ac:dyDescent="0.3">
      <c r="A100" s="1"/>
      <c r="B100" s="3" t="s">
        <v>40</v>
      </c>
      <c r="C100" s="3">
        <v>39</v>
      </c>
      <c r="D100" s="3">
        <v>186</v>
      </c>
      <c r="E100" s="3">
        <v>0</v>
      </c>
      <c r="F100" s="3">
        <v>0</v>
      </c>
      <c r="G100" s="15">
        <f t="shared" si="5"/>
        <v>0</v>
      </c>
      <c r="H100" s="15">
        <f t="shared" si="6"/>
        <v>0</v>
      </c>
      <c r="I100" s="2" t="s">
        <v>39</v>
      </c>
      <c r="J100" s="3">
        <v>30</v>
      </c>
      <c r="K100" s="3">
        <v>112</v>
      </c>
      <c r="L100" s="3">
        <v>0</v>
      </c>
      <c r="M100" s="3">
        <v>0</v>
      </c>
      <c r="N100" s="15">
        <f t="shared" si="7"/>
        <v>0</v>
      </c>
      <c r="O100" s="15">
        <f t="shared" si="8"/>
        <v>0</v>
      </c>
      <c r="P100" s="2" t="s">
        <v>39</v>
      </c>
    </row>
    <row r="101" spans="1:16" ht="75" x14ac:dyDescent="0.3">
      <c r="A101" s="1"/>
      <c r="B101" s="3" t="s">
        <v>41</v>
      </c>
      <c r="C101" s="3">
        <v>70</v>
      </c>
      <c r="D101" s="3">
        <v>152</v>
      </c>
      <c r="E101" s="3">
        <v>0</v>
      </c>
      <c r="F101" s="3">
        <v>0</v>
      </c>
      <c r="G101" s="15">
        <f t="shared" si="5"/>
        <v>0</v>
      </c>
      <c r="H101" s="15">
        <f t="shared" si="6"/>
        <v>0</v>
      </c>
      <c r="I101" s="2" t="s">
        <v>39</v>
      </c>
      <c r="J101" s="3">
        <v>33</v>
      </c>
      <c r="K101" s="3">
        <v>95</v>
      </c>
      <c r="L101" s="3">
        <v>0</v>
      </c>
      <c r="M101" s="3">
        <v>0</v>
      </c>
      <c r="N101" s="15">
        <f t="shared" si="7"/>
        <v>0</v>
      </c>
      <c r="O101" s="15">
        <f t="shared" si="8"/>
        <v>0</v>
      </c>
      <c r="P101" s="2" t="s">
        <v>39</v>
      </c>
    </row>
    <row r="102" spans="1:16" ht="37.5" x14ac:dyDescent="0.3">
      <c r="A102" s="1"/>
      <c r="B102" s="3" t="s">
        <v>42</v>
      </c>
      <c r="C102" s="3">
        <v>81</v>
      </c>
      <c r="D102" s="3">
        <v>252</v>
      </c>
      <c r="E102" s="3">
        <v>1</v>
      </c>
      <c r="F102" s="3">
        <v>1</v>
      </c>
      <c r="G102" s="15">
        <v>1.2</v>
      </c>
      <c r="H102" s="15">
        <v>0.4</v>
      </c>
      <c r="I102" s="2" t="s">
        <v>80</v>
      </c>
      <c r="J102" s="3">
        <v>63</v>
      </c>
      <c r="K102" s="3">
        <v>177</v>
      </c>
      <c r="L102" s="3">
        <v>1</v>
      </c>
      <c r="M102" s="3">
        <v>1</v>
      </c>
      <c r="N102" s="15">
        <f t="shared" si="7"/>
        <v>1.5873015873015872</v>
      </c>
      <c r="O102" s="15">
        <f t="shared" si="8"/>
        <v>0.56497175141242939</v>
      </c>
      <c r="P102" s="2" t="s">
        <v>46</v>
      </c>
    </row>
    <row r="103" spans="1:16" ht="75" x14ac:dyDescent="0.3">
      <c r="A103" s="1"/>
      <c r="B103" s="3" t="s">
        <v>43</v>
      </c>
      <c r="C103" s="3">
        <v>36</v>
      </c>
      <c r="D103" s="3">
        <v>80</v>
      </c>
      <c r="E103" s="3">
        <v>1</v>
      </c>
      <c r="F103" s="3">
        <v>1</v>
      </c>
      <c r="G103" s="15">
        <v>2.8</v>
      </c>
      <c r="H103" s="15">
        <v>1.25</v>
      </c>
      <c r="I103" s="2" t="s">
        <v>99</v>
      </c>
      <c r="J103" s="3">
        <v>30</v>
      </c>
      <c r="K103" s="3">
        <v>80</v>
      </c>
      <c r="L103" s="3">
        <v>0</v>
      </c>
      <c r="M103" s="3">
        <v>0</v>
      </c>
      <c r="N103" s="15">
        <f t="shared" si="7"/>
        <v>0</v>
      </c>
      <c r="O103" s="15">
        <f t="shared" si="8"/>
        <v>0</v>
      </c>
      <c r="P103" s="2" t="s">
        <v>39</v>
      </c>
    </row>
    <row r="104" spans="1:16" ht="93.75" x14ac:dyDescent="0.3">
      <c r="A104" s="1"/>
      <c r="B104" s="3" t="s">
        <v>44</v>
      </c>
      <c r="C104" s="3">
        <v>1</v>
      </c>
      <c r="D104" s="3">
        <v>3</v>
      </c>
      <c r="E104" s="3">
        <v>0</v>
      </c>
      <c r="F104" s="3">
        <v>0</v>
      </c>
      <c r="G104" s="15">
        <f t="shared" si="5"/>
        <v>0</v>
      </c>
      <c r="H104" s="15">
        <f t="shared" si="6"/>
        <v>0</v>
      </c>
      <c r="I104" s="2" t="s">
        <v>39</v>
      </c>
      <c r="J104" s="3">
        <v>5</v>
      </c>
      <c r="K104" s="3">
        <v>14</v>
      </c>
      <c r="L104" s="3">
        <v>0</v>
      </c>
      <c r="M104" s="3">
        <v>0</v>
      </c>
      <c r="N104" s="15">
        <f t="shared" si="7"/>
        <v>0</v>
      </c>
      <c r="O104" s="15">
        <f t="shared" si="8"/>
        <v>0</v>
      </c>
      <c r="P104" s="2" t="s">
        <v>39</v>
      </c>
    </row>
    <row r="105" spans="1:16" ht="112.5" x14ac:dyDescent="0.3">
      <c r="A105" s="1"/>
      <c r="B105" s="3" t="s">
        <v>45</v>
      </c>
      <c r="C105" s="3">
        <v>3</v>
      </c>
      <c r="D105" s="3">
        <v>8</v>
      </c>
      <c r="E105" s="3">
        <v>0</v>
      </c>
      <c r="F105" s="3">
        <v>0</v>
      </c>
      <c r="G105" s="15">
        <f t="shared" si="5"/>
        <v>0</v>
      </c>
      <c r="H105" s="15">
        <f t="shared" si="6"/>
        <v>0</v>
      </c>
      <c r="I105" s="2" t="s">
        <v>39</v>
      </c>
      <c r="J105" s="3">
        <v>2</v>
      </c>
      <c r="K105" s="3">
        <v>8</v>
      </c>
      <c r="L105" s="3">
        <v>0</v>
      </c>
      <c r="M105" s="3">
        <v>0</v>
      </c>
      <c r="N105" s="15">
        <f t="shared" si="7"/>
        <v>0</v>
      </c>
      <c r="O105" s="15">
        <f t="shared" si="8"/>
        <v>0</v>
      </c>
      <c r="P105" s="2" t="s">
        <v>39</v>
      </c>
    </row>
    <row r="106" spans="1:16" ht="18.75" x14ac:dyDescent="0.3">
      <c r="A106" s="1"/>
      <c r="B106" s="3" t="s">
        <v>13</v>
      </c>
      <c r="C106" s="3">
        <v>106</v>
      </c>
      <c r="D106" s="3">
        <v>545</v>
      </c>
      <c r="E106" s="3">
        <v>2</v>
      </c>
      <c r="F106" s="3">
        <v>2</v>
      </c>
      <c r="G106" s="15">
        <v>1.9</v>
      </c>
      <c r="H106" s="15">
        <v>0.4</v>
      </c>
      <c r="I106" s="2" t="s">
        <v>76</v>
      </c>
      <c r="J106" s="3">
        <v>106</v>
      </c>
      <c r="K106" s="3">
        <v>481</v>
      </c>
      <c r="L106" s="3">
        <v>0</v>
      </c>
      <c r="M106" s="3">
        <v>0</v>
      </c>
      <c r="N106" s="15">
        <f t="shared" si="7"/>
        <v>0</v>
      </c>
      <c r="O106" s="15">
        <f t="shared" si="8"/>
        <v>0</v>
      </c>
      <c r="P106" s="2" t="s">
        <v>39</v>
      </c>
    </row>
    <row r="107" spans="1:16" ht="311.25" customHeight="1" x14ac:dyDescent="0.3">
      <c r="A107" s="1"/>
      <c r="B107" s="3" t="s">
        <v>12</v>
      </c>
      <c r="C107" s="3">
        <v>526</v>
      </c>
      <c r="D107" s="3">
        <v>2455</v>
      </c>
      <c r="E107" s="3">
        <v>31</v>
      </c>
      <c r="F107" s="3">
        <v>49</v>
      </c>
      <c r="G107" s="15">
        <v>5.9</v>
      </c>
      <c r="H107" s="15">
        <v>2</v>
      </c>
      <c r="I107" s="2" t="s">
        <v>132</v>
      </c>
      <c r="J107" s="3">
        <v>367</v>
      </c>
      <c r="K107" s="3">
        <v>1809</v>
      </c>
      <c r="L107" s="3">
        <v>34</v>
      </c>
      <c r="M107" s="3">
        <v>48</v>
      </c>
      <c r="N107" s="15">
        <f t="shared" si="7"/>
        <v>9.2643051771117158</v>
      </c>
      <c r="O107" s="15">
        <f t="shared" si="8"/>
        <v>2.6533996683250414</v>
      </c>
      <c r="P107" s="2" t="s">
        <v>136</v>
      </c>
    </row>
    <row r="108" spans="1:16" ht="37.5" x14ac:dyDescent="0.3">
      <c r="A108" s="1"/>
      <c r="B108" s="3" t="s">
        <v>47</v>
      </c>
      <c r="C108" s="3">
        <v>17</v>
      </c>
      <c r="D108" s="3">
        <v>93</v>
      </c>
      <c r="E108" s="3">
        <v>1</v>
      </c>
      <c r="F108" s="3">
        <v>1</v>
      </c>
      <c r="G108" s="15">
        <v>5.9</v>
      </c>
      <c r="H108" s="15">
        <v>1.1000000000000001</v>
      </c>
      <c r="I108" s="2" t="s">
        <v>94</v>
      </c>
      <c r="J108" s="3">
        <v>16</v>
      </c>
      <c r="K108" s="3">
        <v>83</v>
      </c>
      <c r="L108" s="3">
        <v>1</v>
      </c>
      <c r="M108" s="3">
        <v>1</v>
      </c>
      <c r="N108" s="15">
        <f t="shared" si="7"/>
        <v>6.25</v>
      </c>
      <c r="O108" s="15">
        <f t="shared" si="8"/>
        <v>1.2048192771084338</v>
      </c>
      <c r="P108" s="2" t="s">
        <v>81</v>
      </c>
    </row>
    <row r="109" spans="1:16" ht="37.5" x14ac:dyDescent="0.3">
      <c r="A109" s="1"/>
      <c r="B109" s="3" t="s">
        <v>14</v>
      </c>
      <c r="C109" s="3">
        <v>68</v>
      </c>
      <c r="D109" s="3">
        <v>323</v>
      </c>
      <c r="E109" s="3">
        <v>4</v>
      </c>
      <c r="F109" s="3">
        <v>4</v>
      </c>
      <c r="G109" s="15">
        <v>5.9</v>
      </c>
      <c r="H109" s="15">
        <v>1.2</v>
      </c>
      <c r="I109" s="2" t="s">
        <v>133</v>
      </c>
      <c r="J109" s="3">
        <v>58</v>
      </c>
      <c r="K109" s="3">
        <v>296</v>
      </c>
      <c r="L109" s="3">
        <v>4</v>
      </c>
      <c r="M109" s="3">
        <v>4</v>
      </c>
      <c r="N109" s="15">
        <f t="shared" si="7"/>
        <v>6.8965517241379306</v>
      </c>
      <c r="O109" s="15">
        <f t="shared" si="8"/>
        <v>1.3513513513513513</v>
      </c>
      <c r="P109" s="2" t="s">
        <v>102</v>
      </c>
    </row>
    <row r="110" spans="1:16" ht="75" x14ac:dyDescent="0.3">
      <c r="A110" s="1"/>
      <c r="B110" s="3" t="s">
        <v>17</v>
      </c>
      <c r="C110" s="3">
        <v>207</v>
      </c>
      <c r="D110" s="3">
        <v>390</v>
      </c>
      <c r="E110" s="3">
        <v>2</v>
      </c>
      <c r="F110" s="3">
        <v>2</v>
      </c>
      <c r="G110" s="15">
        <v>1</v>
      </c>
      <c r="H110" s="15">
        <v>0.5</v>
      </c>
      <c r="I110" s="2" t="s">
        <v>77</v>
      </c>
      <c r="J110" s="3">
        <v>199</v>
      </c>
      <c r="K110" s="3">
        <v>445</v>
      </c>
      <c r="L110" s="3">
        <v>0</v>
      </c>
      <c r="M110" s="3">
        <v>0</v>
      </c>
      <c r="N110" s="15">
        <f t="shared" si="7"/>
        <v>0</v>
      </c>
      <c r="O110" s="15">
        <f t="shared" si="8"/>
        <v>0</v>
      </c>
      <c r="P110" s="2" t="s">
        <v>39</v>
      </c>
    </row>
    <row r="111" spans="1:16" ht="18.75" x14ac:dyDescent="0.3">
      <c r="A111" s="1"/>
      <c r="B111" s="8"/>
      <c r="C111" s="8"/>
      <c r="D111" s="8"/>
      <c r="E111" s="8"/>
      <c r="F111" s="8"/>
      <c r="G111" s="9"/>
      <c r="H111" s="9"/>
      <c r="I111" s="8"/>
      <c r="J111" s="8"/>
      <c r="K111" s="8"/>
      <c r="L111" s="8"/>
      <c r="M111" s="8"/>
      <c r="N111" s="9"/>
      <c r="O111" s="9"/>
      <c r="P111" s="8"/>
    </row>
    <row r="112" spans="1:16" ht="18.75" x14ac:dyDescent="0.3">
      <c r="A112" s="1"/>
      <c r="B112" s="8"/>
      <c r="C112" s="8"/>
      <c r="D112" s="8"/>
      <c r="E112" s="8"/>
      <c r="F112" s="8"/>
      <c r="G112" s="9"/>
      <c r="H112" s="9"/>
      <c r="I112" s="8"/>
      <c r="J112" s="8"/>
      <c r="K112" s="8"/>
      <c r="L112" s="8"/>
      <c r="M112" s="8"/>
      <c r="N112" s="9"/>
      <c r="O112" s="9"/>
      <c r="P112" s="8"/>
    </row>
    <row r="113" spans="1:16" ht="15" customHeight="1" x14ac:dyDescent="0.3">
      <c r="A113" s="1"/>
      <c r="B113" s="117" t="s">
        <v>48</v>
      </c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8"/>
    </row>
    <row r="114" spans="1:16" ht="40.5" customHeight="1" x14ac:dyDescent="0.3">
      <c r="A114" s="1"/>
      <c r="B114" s="112" t="s">
        <v>7</v>
      </c>
      <c r="C114" s="113"/>
      <c r="D114" s="112" t="s">
        <v>23</v>
      </c>
      <c r="E114" s="116"/>
      <c r="F114" s="113"/>
      <c r="G114" s="114" t="s">
        <v>9</v>
      </c>
      <c r="H114" s="115"/>
      <c r="I114" s="112" t="s">
        <v>51</v>
      </c>
      <c r="J114" s="113"/>
      <c r="K114" s="112" t="s">
        <v>49</v>
      </c>
      <c r="L114" s="113"/>
      <c r="M114" s="112" t="s">
        <v>50</v>
      </c>
      <c r="N114" s="116"/>
      <c r="O114" s="113"/>
      <c r="P114" s="8"/>
    </row>
    <row r="115" spans="1:16" ht="40.5" customHeight="1" x14ac:dyDescent="0.3">
      <c r="A115" s="1"/>
      <c r="B115" s="48" t="s">
        <v>96</v>
      </c>
      <c r="C115" s="50"/>
      <c r="D115" s="48" t="s">
        <v>70</v>
      </c>
      <c r="E115" s="49"/>
      <c r="F115" s="50"/>
      <c r="G115" s="51">
        <v>14</v>
      </c>
      <c r="H115" s="52"/>
      <c r="I115" s="48">
        <v>2</v>
      </c>
      <c r="J115" s="50"/>
      <c r="K115" s="46">
        <f t="shared" ref="K115" si="9">I115*100/G115</f>
        <v>14.285714285714286</v>
      </c>
      <c r="L115" s="47"/>
      <c r="M115" s="48" t="s">
        <v>103</v>
      </c>
      <c r="N115" s="49"/>
      <c r="O115" s="50"/>
      <c r="P115" s="8"/>
    </row>
    <row r="116" spans="1:16" ht="40.5" customHeight="1" x14ac:dyDescent="0.3">
      <c r="A116" s="1"/>
      <c r="B116" s="48" t="s">
        <v>100</v>
      </c>
      <c r="C116" s="50"/>
      <c r="D116" s="48" t="s">
        <v>70</v>
      </c>
      <c r="E116" s="49"/>
      <c r="F116" s="50"/>
      <c r="G116" s="51">
        <v>20</v>
      </c>
      <c r="H116" s="52"/>
      <c r="I116" s="48">
        <v>1</v>
      </c>
      <c r="J116" s="50"/>
      <c r="K116" s="46">
        <f t="shared" ref="K116" si="10">I116*100/G116</f>
        <v>5</v>
      </c>
      <c r="L116" s="47"/>
      <c r="M116" s="48" t="s">
        <v>52</v>
      </c>
      <c r="N116" s="49"/>
      <c r="O116" s="50"/>
      <c r="P116" s="8"/>
    </row>
    <row r="117" spans="1:16" ht="40.5" customHeight="1" x14ac:dyDescent="0.3">
      <c r="A117" s="1"/>
      <c r="B117" s="86" t="s">
        <v>35</v>
      </c>
      <c r="C117" s="87"/>
      <c r="D117" s="48" t="s">
        <v>64</v>
      </c>
      <c r="E117" s="49"/>
      <c r="F117" s="50"/>
      <c r="G117" s="51">
        <v>29</v>
      </c>
      <c r="H117" s="52"/>
      <c r="I117" s="48">
        <v>1</v>
      </c>
      <c r="J117" s="50"/>
      <c r="K117" s="46">
        <f t="shared" ref="K117:K135" si="11">I117*100/G117</f>
        <v>3.4482758620689653</v>
      </c>
      <c r="L117" s="47"/>
      <c r="M117" s="48" t="s">
        <v>62</v>
      </c>
      <c r="N117" s="49"/>
      <c r="O117" s="50"/>
      <c r="P117" s="8"/>
    </row>
    <row r="118" spans="1:16" ht="38.25" customHeight="1" x14ac:dyDescent="0.3">
      <c r="A118" s="1"/>
      <c r="B118" s="88"/>
      <c r="C118" s="89"/>
      <c r="D118" s="48" t="s">
        <v>61</v>
      </c>
      <c r="E118" s="49"/>
      <c r="F118" s="50"/>
      <c r="G118" s="51">
        <v>63</v>
      </c>
      <c r="H118" s="52"/>
      <c r="I118" s="48">
        <v>7</v>
      </c>
      <c r="J118" s="50"/>
      <c r="K118" s="46">
        <f t="shared" si="11"/>
        <v>11.111111111111111</v>
      </c>
      <c r="L118" s="47"/>
      <c r="M118" s="48" t="s">
        <v>137</v>
      </c>
      <c r="N118" s="49"/>
      <c r="O118" s="50"/>
      <c r="P118" s="8"/>
    </row>
    <row r="119" spans="1:16" ht="38.25" customHeight="1" x14ac:dyDescent="0.3">
      <c r="A119" s="1"/>
      <c r="B119" s="90"/>
      <c r="C119" s="91"/>
      <c r="D119" s="48" t="s">
        <v>70</v>
      </c>
      <c r="E119" s="49"/>
      <c r="F119" s="50"/>
      <c r="G119" s="51">
        <v>24</v>
      </c>
      <c r="H119" s="52"/>
      <c r="I119" s="48">
        <v>1</v>
      </c>
      <c r="J119" s="50"/>
      <c r="K119" s="46">
        <f t="shared" ref="K119" si="12">I119*100/G119</f>
        <v>4.166666666666667</v>
      </c>
      <c r="L119" s="47"/>
      <c r="M119" s="48" t="s">
        <v>52</v>
      </c>
      <c r="N119" s="49"/>
      <c r="O119" s="50"/>
      <c r="P119" s="8"/>
    </row>
    <row r="120" spans="1:16" ht="18.75" customHeight="1" x14ac:dyDescent="0.3">
      <c r="A120" s="1"/>
      <c r="B120" s="48" t="s">
        <v>42</v>
      </c>
      <c r="C120" s="50"/>
      <c r="D120" s="48" t="s">
        <v>18</v>
      </c>
      <c r="E120" s="49"/>
      <c r="F120" s="50"/>
      <c r="G120" s="53">
        <v>31</v>
      </c>
      <c r="H120" s="54"/>
      <c r="I120" s="53">
        <v>1</v>
      </c>
      <c r="J120" s="54"/>
      <c r="K120" s="46">
        <f t="shared" si="11"/>
        <v>3.225806451612903</v>
      </c>
      <c r="L120" s="47"/>
      <c r="M120" s="48" t="s">
        <v>52</v>
      </c>
      <c r="N120" s="49"/>
      <c r="O120" s="50"/>
      <c r="P120" s="1"/>
    </row>
    <row r="121" spans="1:16" ht="75.75" customHeight="1" x14ac:dyDescent="0.3">
      <c r="A121" s="1"/>
      <c r="B121" s="94" t="s">
        <v>19</v>
      </c>
      <c r="C121" s="95"/>
      <c r="D121" s="55" t="s">
        <v>55</v>
      </c>
      <c r="E121" s="56"/>
      <c r="F121" s="57"/>
      <c r="G121" s="44">
        <v>190</v>
      </c>
      <c r="H121" s="45"/>
      <c r="I121" s="53">
        <v>22</v>
      </c>
      <c r="J121" s="54"/>
      <c r="K121" s="46">
        <f t="shared" si="11"/>
        <v>11.578947368421053</v>
      </c>
      <c r="L121" s="47"/>
      <c r="M121" s="35" t="s">
        <v>138</v>
      </c>
      <c r="N121" s="36"/>
      <c r="O121" s="37"/>
      <c r="P121" s="1"/>
    </row>
    <row r="122" spans="1:16" ht="36" customHeight="1" x14ac:dyDescent="0.3">
      <c r="A122" s="1"/>
      <c r="B122" s="96"/>
      <c r="C122" s="97"/>
      <c r="D122" s="55" t="s">
        <v>90</v>
      </c>
      <c r="E122" s="56"/>
      <c r="F122" s="57"/>
      <c r="G122" s="44">
        <v>1</v>
      </c>
      <c r="H122" s="45"/>
      <c r="I122" s="44">
        <v>1</v>
      </c>
      <c r="J122" s="45"/>
      <c r="K122" s="46">
        <f t="shared" ref="K122" si="13">I122*100/G122</f>
        <v>100</v>
      </c>
      <c r="L122" s="47"/>
      <c r="M122" s="53" t="s">
        <v>62</v>
      </c>
      <c r="N122" s="84"/>
      <c r="O122" s="54"/>
      <c r="P122" s="1"/>
    </row>
    <row r="123" spans="1:16" ht="36" customHeight="1" x14ac:dyDescent="0.3">
      <c r="A123" s="1"/>
      <c r="B123" s="96"/>
      <c r="C123" s="97"/>
      <c r="D123" s="55" t="s">
        <v>61</v>
      </c>
      <c r="E123" s="56"/>
      <c r="F123" s="57"/>
      <c r="G123" s="44">
        <v>71</v>
      </c>
      <c r="H123" s="45"/>
      <c r="I123" s="44">
        <v>3</v>
      </c>
      <c r="J123" s="45"/>
      <c r="K123" s="46">
        <f t="shared" ref="K123" si="14">I123*100/G123</f>
        <v>4.225352112676056</v>
      </c>
      <c r="L123" s="47"/>
      <c r="M123" s="21" t="s">
        <v>92</v>
      </c>
      <c r="N123" s="22"/>
      <c r="O123" s="23"/>
      <c r="P123" s="1"/>
    </row>
    <row r="124" spans="1:16" ht="18.75" customHeight="1" x14ac:dyDescent="0.3">
      <c r="A124" s="1"/>
      <c r="B124" s="96"/>
      <c r="C124" s="97"/>
      <c r="D124" s="55" t="s">
        <v>84</v>
      </c>
      <c r="E124" s="56"/>
      <c r="F124" s="57"/>
      <c r="G124" s="44">
        <v>55</v>
      </c>
      <c r="H124" s="45"/>
      <c r="I124" s="44">
        <v>3</v>
      </c>
      <c r="J124" s="45"/>
      <c r="K124" s="46">
        <f t="shared" si="11"/>
        <v>5.4545454545454541</v>
      </c>
      <c r="L124" s="47"/>
      <c r="M124" s="21" t="s">
        <v>91</v>
      </c>
      <c r="N124" s="22"/>
      <c r="O124" s="23"/>
      <c r="P124" s="1"/>
    </row>
    <row r="125" spans="1:16" ht="58.5" customHeight="1" x14ac:dyDescent="0.3">
      <c r="B125" s="96"/>
      <c r="C125" s="97"/>
      <c r="D125" s="118" t="s">
        <v>56</v>
      </c>
      <c r="E125" s="121"/>
      <c r="F125" s="119"/>
      <c r="G125" s="24">
        <v>88</v>
      </c>
      <c r="H125" s="26"/>
      <c r="I125" s="24">
        <v>3</v>
      </c>
      <c r="J125" s="26"/>
      <c r="K125" s="46">
        <f t="shared" si="11"/>
        <v>3.4090909090909092</v>
      </c>
      <c r="L125" s="47"/>
      <c r="M125" s="21" t="s">
        <v>97</v>
      </c>
      <c r="N125" s="22"/>
      <c r="O125" s="23"/>
    </row>
    <row r="126" spans="1:16" ht="28.5" customHeight="1" x14ac:dyDescent="0.3">
      <c r="B126" s="98"/>
      <c r="C126" s="99"/>
      <c r="D126" s="55" t="s">
        <v>70</v>
      </c>
      <c r="E126" s="56"/>
      <c r="F126" s="57"/>
      <c r="G126" s="44">
        <v>17</v>
      </c>
      <c r="H126" s="45"/>
      <c r="I126" s="44">
        <v>1</v>
      </c>
      <c r="J126" s="45"/>
      <c r="K126" s="46">
        <f t="shared" ref="K126" si="15">I126*100/G126</f>
        <v>5.882352941176471</v>
      </c>
      <c r="L126" s="47"/>
      <c r="M126" s="53" t="s">
        <v>52</v>
      </c>
      <c r="N126" s="84"/>
      <c r="O126" s="54"/>
    </row>
    <row r="127" spans="1:16" ht="18.75" customHeight="1" x14ac:dyDescent="0.3">
      <c r="B127" s="63" t="s">
        <v>57</v>
      </c>
      <c r="C127" s="65"/>
      <c r="D127" s="55" t="s">
        <v>58</v>
      </c>
      <c r="E127" s="56"/>
      <c r="F127" s="57"/>
      <c r="G127" s="44">
        <v>159</v>
      </c>
      <c r="H127" s="45"/>
      <c r="I127" s="44">
        <v>1</v>
      </c>
      <c r="J127" s="45"/>
      <c r="K127" s="46">
        <f t="shared" si="11"/>
        <v>0.62893081761006286</v>
      </c>
      <c r="L127" s="47"/>
      <c r="M127" s="24" t="s">
        <v>62</v>
      </c>
      <c r="N127" s="25"/>
      <c r="O127" s="26"/>
    </row>
    <row r="128" spans="1:16" ht="18.75" customHeight="1" x14ac:dyDescent="0.3">
      <c r="B128" s="66"/>
      <c r="C128" s="68"/>
      <c r="D128" s="55" t="s">
        <v>86</v>
      </c>
      <c r="E128" s="56"/>
      <c r="F128" s="57"/>
      <c r="G128" s="44">
        <v>74</v>
      </c>
      <c r="H128" s="45"/>
      <c r="I128" s="44">
        <v>1</v>
      </c>
      <c r="J128" s="45"/>
      <c r="K128" s="46">
        <f t="shared" si="11"/>
        <v>1.3513513513513513</v>
      </c>
      <c r="L128" s="47"/>
      <c r="M128" s="24" t="s">
        <v>87</v>
      </c>
      <c r="N128" s="25"/>
      <c r="O128" s="26"/>
    </row>
    <row r="129" spans="2:18" ht="18.75" customHeight="1" x14ac:dyDescent="0.3">
      <c r="B129" s="66"/>
      <c r="C129" s="68"/>
      <c r="D129" s="55" t="s">
        <v>89</v>
      </c>
      <c r="E129" s="56"/>
      <c r="F129" s="57"/>
      <c r="G129" s="44">
        <v>32</v>
      </c>
      <c r="H129" s="45"/>
      <c r="I129" s="44">
        <v>1</v>
      </c>
      <c r="J129" s="45"/>
      <c r="K129" s="46">
        <f t="shared" ref="K129" si="16">I129*100/G129</f>
        <v>3.125</v>
      </c>
      <c r="L129" s="47"/>
      <c r="M129" s="24" t="s">
        <v>52</v>
      </c>
      <c r="N129" s="25"/>
      <c r="O129" s="26"/>
    </row>
    <row r="130" spans="2:18" ht="39" customHeight="1" x14ac:dyDescent="0.3">
      <c r="B130" s="66"/>
      <c r="C130" s="68"/>
      <c r="D130" s="55" t="s">
        <v>85</v>
      </c>
      <c r="E130" s="56"/>
      <c r="F130" s="57"/>
      <c r="G130" s="44">
        <v>142</v>
      </c>
      <c r="H130" s="45"/>
      <c r="I130" s="44">
        <v>2</v>
      </c>
      <c r="J130" s="45"/>
      <c r="K130" s="46">
        <f t="shared" si="11"/>
        <v>1.408450704225352</v>
      </c>
      <c r="L130" s="47"/>
      <c r="M130" s="21" t="s">
        <v>88</v>
      </c>
      <c r="N130" s="22"/>
      <c r="O130" s="23"/>
    </row>
    <row r="131" spans="2:18" ht="75" customHeight="1" x14ac:dyDescent="0.3">
      <c r="B131" s="66"/>
      <c r="C131" s="68"/>
      <c r="D131" s="55" t="s">
        <v>59</v>
      </c>
      <c r="E131" s="56"/>
      <c r="F131" s="57"/>
      <c r="G131" s="44">
        <v>70</v>
      </c>
      <c r="H131" s="45"/>
      <c r="I131" s="44">
        <v>10</v>
      </c>
      <c r="J131" s="45"/>
      <c r="K131" s="46">
        <f t="shared" si="11"/>
        <v>14.285714285714286</v>
      </c>
      <c r="L131" s="47"/>
      <c r="M131" s="21" t="s">
        <v>104</v>
      </c>
      <c r="N131" s="22"/>
      <c r="O131" s="23"/>
    </row>
    <row r="132" spans="2:18" ht="53.25" customHeight="1" x14ac:dyDescent="0.3">
      <c r="B132" s="66"/>
      <c r="C132" s="68"/>
      <c r="D132" s="55" t="s">
        <v>60</v>
      </c>
      <c r="E132" s="56"/>
      <c r="F132" s="57"/>
      <c r="G132" s="44">
        <v>29</v>
      </c>
      <c r="H132" s="45"/>
      <c r="I132" s="44">
        <v>7</v>
      </c>
      <c r="J132" s="45"/>
      <c r="K132" s="46">
        <f t="shared" si="11"/>
        <v>24.137931034482758</v>
      </c>
      <c r="L132" s="47"/>
      <c r="M132" s="21" t="s">
        <v>139</v>
      </c>
      <c r="N132" s="22"/>
      <c r="O132" s="23"/>
    </row>
    <row r="133" spans="2:18" ht="53.25" customHeight="1" x14ac:dyDescent="0.3">
      <c r="B133" s="69"/>
      <c r="C133" s="71"/>
      <c r="D133" s="55" t="s">
        <v>21</v>
      </c>
      <c r="E133" s="56"/>
      <c r="F133" s="57"/>
      <c r="G133" s="44">
        <v>276</v>
      </c>
      <c r="H133" s="45"/>
      <c r="I133" s="44">
        <v>26</v>
      </c>
      <c r="J133" s="45"/>
      <c r="K133" s="46">
        <f t="shared" si="11"/>
        <v>9.420289855072463</v>
      </c>
      <c r="L133" s="47"/>
      <c r="M133" s="21" t="s">
        <v>105</v>
      </c>
      <c r="N133" s="22"/>
      <c r="O133" s="23"/>
    </row>
    <row r="134" spans="2:18" ht="18.75" customHeight="1" x14ac:dyDescent="0.3">
      <c r="B134" s="53" t="s">
        <v>47</v>
      </c>
      <c r="C134" s="54"/>
      <c r="D134" s="24" t="s">
        <v>56</v>
      </c>
      <c r="E134" s="25"/>
      <c r="F134" s="26"/>
      <c r="G134" s="44">
        <v>14</v>
      </c>
      <c r="H134" s="45"/>
      <c r="I134" s="44">
        <v>1</v>
      </c>
      <c r="J134" s="45"/>
      <c r="K134" s="46">
        <f t="shared" si="11"/>
        <v>7.1428571428571432</v>
      </c>
      <c r="L134" s="47"/>
      <c r="M134" s="21" t="s">
        <v>52</v>
      </c>
      <c r="N134" s="22"/>
      <c r="O134" s="23"/>
    </row>
    <row r="135" spans="2:18" ht="36" customHeight="1" x14ac:dyDescent="0.3">
      <c r="B135" s="53" t="s">
        <v>14</v>
      </c>
      <c r="C135" s="54"/>
      <c r="D135" s="24" t="s">
        <v>61</v>
      </c>
      <c r="E135" s="25"/>
      <c r="F135" s="26"/>
      <c r="G135" s="44">
        <v>37</v>
      </c>
      <c r="H135" s="45"/>
      <c r="I135" s="44">
        <v>4</v>
      </c>
      <c r="J135" s="45"/>
      <c r="K135" s="46">
        <f t="shared" si="11"/>
        <v>10.810810810810811</v>
      </c>
      <c r="L135" s="47"/>
      <c r="M135" s="35" t="s">
        <v>91</v>
      </c>
      <c r="N135" s="92"/>
      <c r="O135" s="93"/>
    </row>
    <row r="139" spans="2:18" ht="34.5" customHeight="1" x14ac:dyDescent="0.25">
      <c r="B139" s="120"/>
      <c r="C139" s="120"/>
      <c r="D139" s="120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  <c r="R139" s="120"/>
    </row>
  </sheetData>
  <mergeCells count="400">
    <mergeCell ref="M39:N39"/>
    <mergeCell ref="K41:L41"/>
    <mergeCell ref="M41:N41"/>
    <mergeCell ref="L56:N56"/>
    <mergeCell ref="D125:F125"/>
    <mergeCell ref="G125:H125"/>
    <mergeCell ref="D123:F123"/>
    <mergeCell ref="H39:J39"/>
    <mergeCell ref="B27:D27"/>
    <mergeCell ref="B32:D32"/>
    <mergeCell ref="E32:G32"/>
    <mergeCell ref="H32:J32"/>
    <mergeCell ref="K32:L32"/>
    <mergeCell ref="M32:N32"/>
    <mergeCell ref="B139:R139"/>
    <mergeCell ref="H64:K64"/>
    <mergeCell ref="L64:N64"/>
    <mergeCell ref="H65:K65"/>
    <mergeCell ref="L65:N65"/>
    <mergeCell ref="H72:K72"/>
    <mergeCell ref="K31:L31"/>
    <mergeCell ref="M31:N31"/>
    <mergeCell ref="H34:J34"/>
    <mergeCell ref="K34:L34"/>
    <mergeCell ref="M34:N34"/>
    <mergeCell ref="L72:N72"/>
    <mergeCell ref="H69:K69"/>
    <mergeCell ref="L69:N69"/>
    <mergeCell ref="K38:L38"/>
    <mergeCell ref="K39:L39"/>
    <mergeCell ref="M38:N38"/>
    <mergeCell ref="G123:H123"/>
    <mergeCell ref="D124:F124"/>
    <mergeCell ref="M125:O125"/>
    <mergeCell ref="I125:J125"/>
    <mergeCell ref="K125:L125"/>
    <mergeCell ref="E70:G70"/>
    <mergeCell ref="E71:G71"/>
    <mergeCell ref="H70:K70"/>
    <mergeCell ref="H71:K71"/>
    <mergeCell ref="L70:N70"/>
    <mergeCell ref="L71:N71"/>
    <mergeCell ref="I114:J114"/>
    <mergeCell ref="K114:L114"/>
    <mergeCell ref="M114:O114"/>
    <mergeCell ref="M118:O118"/>
    <mergeCell ref="M117:O117"/>
    <mergeCell ref="N90:O90"/>
    <mergeCell ref="E81:G81"/>
    <mergeCell ref="H81:K81"/>
    <mergeCell ref="L81:N81"/>
    <mergeCell ref="B113:O113"/>
    <mergeCell ref="J90:J91"/>
    <mergeCell ref="K90:K91"/>
    <mergeCell ref="L90:L91"/>
    <mergeCell ref="B114:C114"/>
    <mergeCell ref="G114:H114"/>
    <mergeCell ref="I117:J117"/>
    <mergeCell ref="K117:L117"/>
    <mergeCell ref="D114:F114"/>
    <mergeCell ref="G116:H116"/>
    <mergeCell ref="I116:J116"/>
    <mergeCell ref="K116:L116"/>
    <mergeCell ref="M116:O116"/>
    <mergeCell ref="P90:P91"/>
    <mergeCell ref="B87:P87"/>
    <mergeCell ref="C89:I89"/>
    <mergeCell ref="J89:P89"/>
    <mergeCell ref="B90:B91"/>
    <mergeCell ref="C90:C91"/>
    <mergeCell ref="D90:D91"/>
    <mergeCell ref="E90:E91"/>
    <mergeCell ref="F90:F91"/>
    <mergeCell ref="G90:H90"/>
    <mergeCell ref="I90:I91"/>
    <mergeCell ref="M90:M91"/>
    <mergeCell ref="C4:H4"/>
    <mergeCell ref="I4:N4"/>
    <mergeCell ref="B2:N2"/>
    <mergeCell ref="B9:N9"/>
    <mergeCell ref="B11:N11"/>
    <mergeCell ref="B14:N14"/>
    <mergeCell ref="B51:N51"/>
    <mergeCell ref="K16:L16"/>
    <mergeCell ref="M16:N16"/>
    <mergeCell ref="B16:D16"/>
    <mergeCell ref="E16:G16"/>
    <mergeCell ref="H16:J16"/>
    <mergeCell ref="B30:N30"/>
    <mergeCell ref="B31:D31"/>
    <mergeCell ref="E19:G19"/>
    <mergeCell ref="H19:J19"/>
    <mergeCell ref="K19:L19"/>
    <mergeCell ref="M19:N19"/>
    <mergeCell ref="B18:D19"/>
    <mergeCell ref="E18:G18"/>
    <mergeCell ref="H18:J18"/>
    <mergeCell ref="K18:L18"/>
    <mergeCell ref="K27:L27"/>
    <mergeCell ref="E24:G24"/>
    <mergeCell ref="H57:K57"/>
    <mergeCell ref="H58:K58"/>
    <mergeCell ref="H60:K60"/>
    <mergeCell ref="L58:N58"/>
    <mergeCell ref="L60:N60"/>
    <mergeCell ref="L57:N57"/>
    <mergeCell ref="L61:N61"/>
    <mergeCell ref="B60:D60"/>
    <mergeCell ref="E57:G57"/>
    <mergeCell ref="E60:G60"/>
    <mergeCell ref="B58:D58"/>
    <mergeCell ref="E58:G58"/>
    <mergeCell ref="B59:D59"/>
    <mergeCell ref="E59:G59"/>
    <mergeCell ref="H61:K61"/>
    <mergeCell ref="G134:H134"/>
    <mergeCell ref="B127:C133"/>
    <mergeCell ref="M133:O133"/>
    <mergeCell ref="H62:K62"/>
    <mergeCell ref="H63:K63"/>
    <mergeCell ref="L62:N62"/>
    <mergeCell ref="L63:N63"/>
    <mergeCell ref="B61:D61"/>
    <mergeCell ref="B64:D64"/>
    <mergeCell ref="E64:G64"/>
    <mergeCell ref="M132:O132"/>
    <mergeCell ref="B70:D70"/>
    <mergeCell ref="B71:D71"/>
    <mergeCell ref="B72:D72"/>
    <mergeCell ref="B68:D68"/>
    <mergeCell ref="E68:G68"/>
    <mergeCell ref="H68:K68"/>
    <mergeCell ref="L68:N68"/>
    <mergeCell ref="E66:G66"/>
    <mergeCell ref="H66:K66"/>
    <mergeCell ref="L66:N66"/>
    <mergeCell ref="B67:D67"/>
    <mergeCell ref="E67:G67"/>
    <mergeCell ref="H67:K67"/>
    <mergeCell ref="B135:C135"/>
    <mergeCell ref="D129:F129"/>
    <mergeCell ref="G129:H129"/>
    <mergeCell ref="K121:L121"/>
    <mergeCell ref="D130:F130"/>
    <mergeCell ref="B121:C126"/>
    <mergeCell ref="D126:F126"/>
    <mergeCell ref="G126:H126"/>
    <mergeCell ref="I126:J126"/>
    <mergeCell ref="K126:L126"/>
    <mergeCell ref="D127:F127"/>
    <mergeCell ref="D131:F131"/>
    <mergeCell ref="D132:F132"/>
    <mergeCell ref="D133:F133"/>
    <mergeCell ref="D135:F135"/>
    <mergeCell ref="G127:H127"/>
    <mergeCell ref="G131:H131"/>
    <mergeCell ref="G132:H132"/>
    <mergeCell ref="G133:H133"/>
    <mergeCell ref="G135:H135"/>
    <mergeCell ref="I124:J124"/>
    <mergeCell ref="K124:L124"/>
    <mergeCell ref="B134:C134"/>
    <mergeCell ref="D134:F134"/>
    <mergeCell ref="M135:O135"/>
    <mergeCell ref="I133:J133"/>
    <mergeCell ref="I135:J135"/>
    <mergeCell ref="K127:L127"/>
    <mergeCell ref="K131:L131"/>
    <mergeCell ref="K132:L132"/>
    <mergeCell ref="K133:L133"/>
    <mergeCell ref="K135:L135"/>
    <mergeCell ref="I127:J127"/>
    <mergeCell ref="I131:J131"/>
    <mergeCell ref="I132:J132"/>
    <mergeCell ref="I134:J134"/>
    <mergeCell ref="K134:L134"/>
    <mergeCell ref="M134:O134"/>
    <mergeCell ref="I129:J129"/>
    <mergeCell ref="K129:L129"/>
    <mergeCell ref="M129:O129"/>
    <mergeCell ref="M127:O127"/>
    <mergeCell ref="I130:J130"/>
    <mergeCell ref="K130:L130"/>
    <mergeCell ref="M130:O130"/>
    <mergeCell ref="I128:J128"/>
    <mergeCell ref="K128:L128"/>
    <mergeCell ref="M131:O131"/>
    <mergeCell ref="E72:G72"/>
    <mergeCell ref="G130:H130"/>
    <mergeCell ref="D128:F128"/>
    <mergeCell ref="G128:H128"/>
    <mergeCell ref="M128:O128"/>
    <mergeCell ref="D122:F122"/>
    <mergeCell ref="M126:O126"/>
    <mergeCell ref="G124:H124"/>
    <mergeCell ref="B120:C120"/>
    <mergeCell ref="D120:F120"/>
    <mergeCell ref="G120:H120"/>
    <mergeCell ref="I120:J120"/>
    <mergeCell ref="G122:H122"/>
    <mergeCell ref="I122:J122"/>
    <mergeCell ref="K122:L122"/>
    <mergeCell ref="M122:O122"/>
    <mergeCell ref="B85:N85"/>
    <mergeCell ref="L83:N83"/>
    <mergeCell ref="H83:K83"/>
    <mergeCell ref="E83:G83"/>
    <mergeCell ref="B81:D81"/>
    <mergeCell ref="B117:C119"/>
    <mergeCell ref="D119:F119"/>
    <mergeCell ref="G119:H119"/>
    <mergeCell ref="B69:D69"/>
    <mergeCell ref="E69:G69"/>
    <mergeCell ref="B65:D65"/>
    <mergeCell ref="E65:G65"/>
    <mergeCell ref="B62:D62"/>
    <mergeCell ref="B63:D63"/>
    <mergeCell ref="E62:G62"/>
    <mergeCell ref="E63:G63"/>
    <mergeCell ref="B17:N17"/>
    <mergeCell ref="E20:G20"/>
    <mergeCell ref="H20:J20"/>
    <mergeCell ref="K20:L20"/>
    <mergeCell ref="M20:N20"/>
    <mergeCell ref="M18:N18"/>
    <mergeCell ref="H24:J24"/>
    <mergeCell ref="K24:L24"/>
    <mergeCell ref="M24:N24"/>
    <mergeCell ref="B20:D22"/>
    <mergeCell ref="E22:G22"/>
    <mergeCell ref="H22:J22"/>
    <mergeCell ref="K22:L22"/>
    <mergeCell ref="M22:N22"/>
    <mergeCell ref="B23:D26"/>
    <mergeCell ref="E23:G23"/>
    <mergeCell ref="E21:G21"/>
    <mergeCell ref="B29:D29"/>
    <mergeCell ref="E29:G29"/>
    <mergeCell ref="H29:J29"/>
    <mergeCell ref="K29:L29"/>
    <mergeCell ref="M29:N29"/>
    <mergeCell ref="B28:D28"/>
    <mergeCell ref="E28:G28"/>
    <mergeCell ref="H28:J28"/>
    <mergeCell ref="K28:L28"/>
    <mergeCell ref="M28:N28"/>
    <mergeCell ref="H21:J21"/>
    <mergeCell ref="K21:L21"/>
    <mergeCell ref="M21:N21"/>
    <mergeCell ref="H27:J27"/>
    <mergeCell ref="E26:G26"/>
    <mergeCell ref="H26:J26"/>
    <mergeCell ref="K26:L26"/>
    <mergeCell ref="M26:N26"/>
    <mergeCell ref="M27:N27"/>
    <mergeCell ref="E27:G27"/>
    <mergeCell ref="B41:D41"/>
    <mergeCell ref="E41:G41"/>
    <mergeCell ref="H41:J41"/>
    <mergeCell ref="E25:G25"/>
    <mergeCell ref="H23:J23"/>
    <mergeCell ref="H25:J25"/>
    <mergeCell ref="K23:L23"/>
    <mergeCell ref="K25:L25"/>
    <mergeCell ref="M23:N23"/>
    <mergeCell ref="M25:N25"/>
    <mergeCell ref="B36:D36"/>
    <mergeCell ref="E36:G36"/>
    <mergeCell ref="H36:J36"/>
    <mergeCell ref="K36:L36"/>
    <mergeCell ref="M36:N36"/>
    <mergeCell ref="B33:N33"/>
    <mergeCell ref="B34:D34"/>
    <mergeCell ref="E34:G34"/>
    <mergeCell ref="E31:G31"/>
    <mergeCell ref="H31:J31"/>
    <mergeCell ref="B37:N37"/>
    <mergeCell ref="E38:G38"/>
    <mergeCell ref="E39:G39"/>
    <mergeCell ref="H38:J38"/>
    <mergeCell ref="H46:J46"/>
    <mergeCell ref="K46:L46"/>
    <mergeCell ref="M46:N46"/>
    <mergeCell ref="B35:D35"/>
    <mergeCell ref="E35:G35"/>
    <mergeCell ref="H35:J35"/>
    <mergeCell ref="K35:L35"/>
    <mergeCell ref="M35:N35"/>
    <mergeCell ref="B47:D47"/>
    <mergeCell ref="E47:G47"/>
    <mergeCell ref="H47:J47"/>
    <mergeCell ref="K47:L47"/>
    <mergeCell ref="M47:N47"/>
    <mergeCell ref="E40:G40"/>
    <mergeCell ref="H40:J40"/>
    <mergeCell ref="K40:L40"/>
    <mergeCell ref="M40:N40"/>
    <mergeCell ref="B38:D40"/>
    <mergeCell ref="B42:N42"/>
    <mergeCell ref="B43:D43"/>
    <mergeCell ref="E43:G43"/>
    <mergeCell ref="H43:J43"/>
    <mergeCell ref="K43:L43"/>
    <mergeCell ref="M43:N43"/>
    <mergeCell ref="I119:J119"/>
    <mergeCell ref="K119:L119"/>
    <mergeCell ref="M119:O119"/>
    <mergeCell ref="D117:F117"/>
    <mergeCell ref="G117:H117"/>
    <mergeCell ref="K120:L120"/>
    <mergeCell ref="M121:O121"/>
    <mergeCell ref="G121:H121"/>
    <mergeCell ref="I121:J121"/>
    <mergeCell ref="D121:F121"/>
    <mergeCell ref="D118:F118"/>
    <mergeCell ref="G118:H118"/>
    <mergeCell ref="I118:J118"/>
    <mergeCell ref="K118:L118"/>
    <mergeCell ref="M124:O124"/>
    <mergeCell ref="I123:J123"/>
    <mergeCell ref="K123:L123"/>
    <mergeCell ref="M123:O123"/>
    <mergeCell ref="B78:D78"/>
    <mergeCell ref="E78:G78"/>
    <mergeCell ref="H78:K78"/>
    <mergeCell ref="L78:N78"/>
    <mergeCell ref="M120:O120"/>
    <mergeCell ref="B82:D82"/>
    <mergeCell ref="E82:G82"/>
    <mergeCell ref="H82:K82"/>
    <mergeCell ref="L82:N82"/>
    <mergeCell ref="B83:D83"/>
    <mergeCell ref="L79:N79"/>
    <mergeCell ref="L80:N80"/>
    <mergeCell ref="B115:C115"/>
    <mergeCell ref="D115:F115"/>
    <mergeCell ref="G115:H115"/>
    <mergeCell ref="I115:J115"/>
    <mergeCell ref="K115:L115"/>
    <mergeCell ref="M115:O115"/>
    <mergeCell ref="B116:C116"/>
    <mergeCell ref="D116:F116"/>
    <mergeCell ref="L73:N73"/>
    <mergeCell ref="L75:N75"/>
    <mergeCell ref="L76:N76"/>
    <mergeCell ref="H76:K76"/>
    <mergeCell ref="E76:G76"/>
    <mergeCell ref="B76:D76"/>
    <mergeCell ref="B56:D56"/>
    <mergeCell ref="E56:G56"/>
    <mergeCell ref="H56:K56"/>
    <mergeCell ref="E61:G61"/>
    <mergeCell ref="H59:K59"/>
    <mergeCell ref="L59:N59"/>
    <mergeCell ref="B73:D73"/>
    <mergeCell ref="B75:D75"/>
    <mergeCell ref="E73:G73"/>
    <mergeCell ref="B66:D66"/>
    <mergeCell ref="E75:G75"/>
    <mergeCell ref="H73:K73"/>
    <mergeCell ref="H75:K75"/>
    <mergeCell ref="H74:K74"/>
    <mergeCell ref="B74:D74"/>
    <mergeCell ref="E74:G74"/>
    <mergeCell ref="L74:N74"/>
    <mergeCell ref="B57:D57"/>
    <mergeCell ref="L77:N77"/>
    <mergeCell ref="H77:K77"/>
    <mergeCell ref="E77:G77"/>
    <mergeCell ref="B77:D77"/>
    <mergeCell ref="B79:D79"/>
    <mergeCell ref="B80:D80"/>
    <mergeCell ref="E79:G79"/>
    <mergeCell ref="E80:G80"/>
    <mergeCell ref="H79:K79"/>
    <mergeCell ref="H80:K80"/>
    <mergeCell ref="L67:N67"/>
    <mergeCell ref="B44:D44"/>
    <mergeCell ref="E44:G44"/>
    <mergeCell ref="H44:J44"/>
    <mergeCell ref="K44:L44"/>
    <mergeCell ref="M44:N44"/>
    <mergeCell ref="B45:D45"/>
    <mergeCell ref="E45:G45"/>
    <mergeCell ref="H45:J45"/>
    <mergeCell ref="K45:L45"/>
    <mergeCell ref="M45:N45"/>
    <mergeCell ref="B55:D55"/>
    <mergeCell ref="E55:G55"/>
    <mergeCell ref="H55:K55"/>
    <mergeCell ref="L55:N55"/>
    <mergeCell ref="E48:G48"/>
    <mergeCell ref="B48:D48"/>
    <mergeCell ref="H48:J48"/>
    <mergeCell ref="K48:L48"/>
    <mergeCell ref="M48:N48"/>
    <mergeCell ref="B54:G54"/>
    <mergeCell ref="H54:N54"/>
    <mergeCell ref="B46:D46"/>
    <mergeCell ref="E46:G46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2023-10-06T09:06:24Z</dcterms:modified>
</cp:coreProperties>
</file>